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C9"/>
  <c r="B9"/>
  <c r="C7"/>
  <c r="C6"/>
  <c r="C8"/>
  <c r="D8"/>
  <c r="H8" s="1"/>
  <c r="B8"/>
  <c r="H9"/>
  <c r="H11"/>
  <c r="D7"/>
  <c r="H7"/>
  <c r="B7"/>
  <c r="B6"/>
  <c r="H10"/>
  <c r="H12"/>
  <c r="H6" l="1"/>
</calcChain>
</file>

<file path=xl/sharedStrings.xml><?xml version="1.0" encoding="utf-8"?>
<sst xmlns="http://schemas.openxmlformats.org/spreadsheetml/2006/main" count="18" uniqueCount="18">
  <si>
    <t>ООО УК "Солнечный"</t>
  </si>
  <si>
    <t>Услуга</t>
  </si>
  <si>
    <t>Долг на начало периода</t>
  </si>
  <si>
    <t>Начислено</t>
  </si>
  <si>
    <t>Оплачено</t>
  </si>
  <si>
    <t>Выполненные работы</t>
  </si>
  <si>
    <t>Собственные средства</t>
  </si>
  <si>
    <t>Прочие средства</t>
  </si>
  <si>
    <t>Остаток средств на конец периода</t>
  </si>
  <si>
    <t>Задолженность жителей на конец периода</t>
  </si>
  <si>
    <t xml:space="preserve">Отопление </t>
  </si>
  <si>
    <t>Горячее водоснабжение</t>
  </si>
  <si>
    <t>Холодное водоснабжение</t>
  </si>
  <si>
    <t>Канализация</t>
  </si>
  <si>
    <t>Содержание и текущий ремонт</t>
  </si>
  <si>
    <t>Вывоз ТБО</t>
  </si>
  <si>
    <t>Техническое обслуживание газового оборудование</t>
  </si>
  <si>
    <t>Отчет об оказанных услугах, выполненных работах и об определении их стоимости по адресу:    Челябинская область, Сосновский район, п. Солнечный, ул. Гагарина д. 11  в 2016г.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</si>
</sst>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10" sqref="E10"/>
    </sheetView>
  </sheetViews>
  <sheetFormatPr defaultRowHeight="15"/>
  <cols>
    <col min="1" max="1" width="17.140625" customWidth="1"/>
    <col min="2" max="2" width="16.5703125" customWidth="1"/>
    <col min="3" max="3" width="14.42578125" customWidth="1"/>
    <col min="4" max="4" width="15.28515625" customWidth="1"/>
    <col min="5" max="5" width="17.5703125" customWidth="1"/>
    <col min="6" max="6" width="15.5703125" customWidth="1"/>
    <col min="7" max="7" width="21.28515625" customWidth="1"/>
    <col min="8" max="8" width="22.5703125" customWidth="1"/>
  </cols>
  <sheetData>
    <row r="1" spans="1:8" ht="18.75">
      <c r="A1" s="7" t="s">
        <v>0</v>
      </c>
      <c r="B1" s="7"/>
      <c r="C1" s="7"/>
      <c r="D1" s="7"/>
      <c r="E1" s="7"/>
      <c r="F1" s="7"/>
      <c r="G1" s="7"/>
    </row>
    <row r="2" spans="1:8" ht="40.5" customHeight="1">
      <c r="A2" s="8" t="s">
        <v>17</v>
      </c>
      <c r="B2" s="8"/>
      <c r="C2" s="8"/>
      <c r="D2" s="8"/>
      <c r="E2" s="8"/>
      <c r="F2" s="8"/>
      <c r="G2" s="8"/>
    </row>
    <row r="4" spans="1:8" ht="15.75" customHeight="1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10"/>
      <c r="G4" s="3"/>
      <c r="H4" s="1" t="s">
        <v>9</v>
      </c>
    </row>
    <row r="5" spans="1:8" ht="36.75" customHeight="1">
      <c r="A5" s="4"/>
      <c r="B5" s="4"/>
      <c r="C5" s="4"/>
      <c r="D5" s="4"/>
      <c r="E5" s="5" t="s">
        <v>6</v>
      </c>
      <c r="F5" s="5" t="s">
        <v>7</v>
      </c>
      <c r="G5" s="9" t="s">
        <v>8</v>
      </c>
      <c r="H5" s="4"/>
    </row>
    <row r="6" spans="1:8" ht="18" customHeight="1">
      <c r="A6" s="6" t="s">
        <v>10</v>
      </c>
      <c r="B6" s="11">
        <f>146123+9423</f>
        <v>155546</v>
      </c>
      <c r="C6" s="11">
        <f>445772-837</f>
        <v>444935</v>
      </c>
      <c r="D6" s="11">
        <v>380803</v>
      </c>
      <c r="E6" s="11"/>
      <c r="F6" s="11"/>
      <c r="G6" s="11"/>
      <c r="H6" s="11">
        <f>B6+C6-D6</f>
        <v>219678</v>
      </c>
    </row>
    <row r="7" spans="1:8" ht="30">
      <c r="A7" s="6" t="s">
        <v>11</v>
      </c>
      <c r="B7" s="11">
        <f>4971+91</f>
        <v>5062</v>
      </c>
      <c r="C7" s="11">
        <f>36425+366-1239</f>
        <v>35552</v>
      </c>
      <c r="D7" s="11">
        <f>16121+363</f>
        <v>16484</v>
      </c>
      <c r="E7" s="11"/>
      <c r="F7" s="11"/>
      <c r="G7" s="11"/>
      <c r="H7" s="11">
        <f t="shared" ref="H7:H12" si="0">B7+C7-D7</f>
        <v>24130</v>
      </c>
    </row>
    <row r="8" spans="1:8" ht="30">
      <c r="A8" s="6" t="s">
        <v>12</v>
      </c>
      <c r="B8" s="11">
        <f>2737+1880</f>
        <v>4617</v>
      </c>
      <c r="C8" s="11">
        <f>11805+31325-2025</f>
        <v>41105</v>
      </c>
      <c r="D8" s="11">
        <f>11801+11363</f>
        <v>23164</v>
      </c>
      <c r="E8" s="11"/>
      <c r="F8" s="11"/>
      <c r="G8" s="11"/>
      <c r="H8" s="11">
        <f t="shared" si="0"/>
        <v>22558</v>
      </c>
    </row>
    <row r="9" spans="1:8" ht="18" customHeight="1">
      <c r="A9" s="6" t="s">
        <v>13</v>
      </c>
      <c r="B9" s="11">
        <f>2251+7460</f>
        <v>9711</v>
      </c>
      <c r="C9" s="11">
        <f>9735+25834-1554</f>
        <v>34015</v>
      </c>
      <c r="D9" s="11">
        <f>9727+15040</f>
        <v>24767</v>
      </c>
      <c r="E9" s="11"/>
      <c r="F9" s="11"/>
      <c r="G9" s="11"/>
      <c r="H9" s="11">
        <f t="shared" si="0"/>
        <v>18959</v>
      </c>
    </row>
    <row r="10" spans="1:8" ht="36.75" customHeight="1">
      <c r="A10" s="6" t="s">
        <v>14</v>
      </c>
      <c r="B10" s="11">
        <v>28163</v>
      </c>
      <c r="C10" s="11">
        <v>107641</v>
      </c>
      <c r="D10" s="11">
        <v>87904</v>
      </c>
      <c r="E10" s="11"/>
      <c r="F10" s="11"/>
      <c r="G10" s="11"/>
      <c r="H10" s="11">
        <f t="shared" si="0"/>
        <v>47900</v>
      </c>
    </row>
    <row r="11" spans="1:8" ht="18" customHeight="1">
      <c r="A11" s="6" t="s">
        <v>15</v>
      </c>
      <c r="B11" s="11">
        <v>5593</v>
      </c>
      <c r="C11" s="11">
        <v>17949</v>
      </c>
      <c r="D11" s="11">
        <v>14964</v>
      </c>
      <c r="E11" s="11"/>
      <c r="F11" s="11"/>
      <c r="G11" s="11"/>
      <c r="H11" s="11">
        <f t="shared" si="0"/>
        <v>8578</v>
      </c>
    </row>
    <row r="12" spans="1:8" ht="60">
      <c r="A12" s="6" t="s">
        <v>16</v>
      </c>
      <c r="B12" s="11">
        <v>0</v>
      </c>
      <c r="C12" s="11">
        <v>4540</v>
      </c>
      <c r="D12" s="11">
        <v>2495</v>
      </c>
      <c r="E12" s="11"/>
      <c r="F12" s="11"/>
      <c r="G12" s="11"/>
      <c r="H12" s="11">
        <f t="shared" si="0"/>
        <v>2045</v>
      </c>
    </row>
    <row r="13" spans="1:8" ht="15.75">
      <c r="A13" s="12"/>
      <c r="B13" s="13"/>
    </row>
  </sheetData>
  <mergeCells count="8">
    <mergeCell ref="A2:G2"/>
    <mergeCell ref="E4:G4"/>
    <mergeCell ref="A4:A5"/>
    <mergeCell ref="B4:B5"/>
    <mergeCell ref="C4:C5"/>
    <mergeCell ref="D4:D5"/>
    <mergeCell ref="H4:H5"/>
    <mergeCell ref="A1:G1"/>
  </mergeCells>
  <pageMargins left="0.31496062992125984" right="0.31496062992125984" top="0.74803149606299213" bottom="0.35433070866141736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2017-01-31T09:42:30Z</dcterms:modified>
</cp:coreProperties>
</file>