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для деп." sheetId="18" r:id="rId1"/>
  </sheets>
  <definedNames>
    <definedName name="_xlnm._FilterDatabase" localSheetId="0" hidden="1">'для деп.'!$A$5:$I$393</definedName>
    <definedName name="BFT_Print_Titles" localSheetId="0">'для деп.'!$6:$7</definedName>
    <definedName name="_xlnm.Print_Titles" localSheetId="0">'для деп.'!$6:$7</definedName>
  </definedNames>
  <calcPr calcId="145621"/>
</workbook>
</file>

<file path=xl/calcChain.xml><?xml version="1.0" encoding="utf-8"?>
<calcChain xmlns="http://schemas.openxmlformats.org/spreadsheetml/2006/main">
  <c r="I382" i="18" l="1"/>
  <c r="G382" i="18"/>
  <c r="I326" i="18"/>
  <c r="G326" i="18"/>
  <c r="I324" i="18"/>
  <c r="G324" i="18"/>
  <c r="I322" i="18"/>
  <c r="G322" i="18"/>
  <c r="I317" i="18"/>
  <c r="G317" i="18"/>
  <c r="I315" i="18"/>
  <c r="G315" i="18"/>
  <c r="I313" i="18"/>
  <c r="G313" i="18"/>
  <c r="I311" i="18"/>
  <c r="G311" i="18"/>
  <c r="I309" i="18"/>
  <c r="G309" i="18"/>
  <c r="I307" i="18"/>
  <c r="G307" i="18"/>
  <c r="I305" i="18"/>
  <c r="G305" i="18"/>
  <c r="I303" i="18"/>
  <c r="G303" i="18"/>
  <c r="I301" i="18"/>
  <c r="G301" i="18"/>
  <c r="I299" i="18"/>
  <c r="G299" i="18"/>
  <c r="I297" i="18"/>
  <c r="G297" i="18"/>
  <c r="I295" i="18"/>
  <c r="G295" i="18"/>
  <c r="I291" i="18"/>
  <c r="G291" i="18"/>
  <c r="I289" i="18"/>
  <c r="G289" i="18"/>
  <c r="I285" i="18"/>
  <c r="G285" i="18"/>
  <c r="I283" i="18"/>
  <c r="G283" i="18"/>
  <c r="I42" i="18"/>
  <c r="G42" i="18"/>
  <c r="I392" i="18"/>
  <c r="G392" i="18"/>
  <c r="I389" i="18"/>
  <c r="G389" i="18"/>
  <c r="H378" i="18"/>
  <c r="I376" i="18"/>
  <c r="G376" i="18"/>
  <c r="I374" i="18"/>
  <c r="G374" i="18"/>
  <c r="I370" i="18"/>
  <c r="G370" i="18"/>
  <c r="I368" i="18"/>
  <c r="G368" i="18"/>
  <c r="I363" i="18"/>
  <c r="I362" i="18" s="1"/>
  <c r="I361" i="18" s="1"/>
  <c r="G363" i="18"/>
  <c r="G362" i="18" s="1"/>
  <c r="G361" i="18" s="1"/>
  <c r="I355" i="18"/>
  <c r="G355" i="18"/>
  <c r="I353" i="18"/>
  <c r="G353" i="18"/>
  <c r="H349" i="18"/>
  <c r="I347" i="18"/>
  <c r="G347" i="18"/>
  <c r="I345" i="18"/>
  <c r="G345" i="18"/>
  <c r="I341" i="18"/>
  <c r="G341" i="18"/>
  <c r="I337" i="18"/>
  <c r="G337" i="18"/>
  <c r="I332" i="18"/>
  <c r="G332" i="18"/>
  <c r="I329" i="18"/>
  <c r="G329" i="18"/>
  <c r="I319" i="18"/>
  <c r="G319" i="18"/>
  <c r="I293" i="18"/>
  <c r="G293" i="18"/>
  <c r="I287" i="18"/>
  <c r="G287" i="18"/>
  <c r="I281" i="18"/>
  <c r="G281" i="18"/>
  <c r="I274" i="18"/>
  <c r="G274" i="18"/>
  <c r="I271" i="18"/>
  <c r="G271" i="18"/>
  <c r="I267" i="18"/>
  <c r="I266" i="18" s="1"/>
  <c r="I265" i="18" s="1"/>
  <c r="I264" i="18" s="1"/>
  <c r="G267" i="18"/>
  <c r="G266" i="18" s="1"/>
  <c r="G265" i="18" s="1"/>
  <c r="G264" i="18" s="1"/>
  <c r="H263" i="18"/>
  <c r="I261" i="18"/>
  <c r="G261" i="18"/>
  <c r="I259" i="18"/>
  <c r="I258" i="18" s="1"/>
  <c r="I257" i="18" s="1"/>
  <c r="G259" i="18"/>
  <c r="G258" i="18" s="1"/>
  <c r="G257" i="18" s="1"/>
  <c r="I254" i="18"/>
  <c r="G254" i="18"/>
  <c r="I252" i="18"/>
  <c r="G252" i="18"/>
  <c r="I250" i="18"/>
  <c r="G250" i="18"/>
  <c r="I245" i="18"/>
  <c r="I244" i="18" s="1"/>
  <c r="G245" i="18"/>
  <c r="G244" i="18" s="1"/>
  <c r="I242" i="18"/>
  <c r="I241" i="18" s="1"/>
  <c r="G242" i="18"/>
  <c r="G241" i="18" s="1"/>
  <c r="I237" i="18"/>
  <c r="I236" i="18" s="1"/>
  <c r="G237" i="18"/>
  <c r="G236" i="18" s="1"/>
  <c r="I234" i="18"/>
  <c r="G234" i="18"/>
  <c r="I231" i="18"/>
  <c r="G231" i="18"/>
  <c r="I225" i="18"/>
  <c r="G225" i="18"/>
  <c r="I223" i="18"/>
  <c r="G223" i="18"/>
  <c r="I220" i="18"/>
  <c r="I218" i="18" s="1"/>
  <c r="G220" i="18"/>
  <c r="G218" i="18" s="1"/>
  <c r="H214" i="18"/>
  <c r="I212" i="18"/>
  <c r="G212" i="18"/>
  <c r="I206" i="18"/>
  <c r="G206" i="18"/>
  <c r="H202" i="18"/>
  <c r="I200" i="18"/>
  <c r="G200" i="18"/>
  <c r="I198" i="18"/>
  <c r="G198" i="18"/>
  <c r="I196" i="18"/>
  <c r="G196" i="18"/>
  <c r="I190" i="18"/>
  <c r="I189" i="18" s="1"/>
  <c r="G190" i="18"/>
  <c r="G189" i="18" s="1"/>
  <c r="I187" i="18"/>
  <c r="I186" i="18" s="1"/>
  <c r="G187" i="18"/>
  <c r="G186" i="18" s="1"/>
  <c r="I183" i="18"/>
  <c r="G183" i="18"/>
  <c r="I177" i="18"/>
  <c r="G177" i="18"/>
  <c r="I171" i="18"/>
  <c r="I170" i="18" s="1"/>
  <c r="G171" i="18"/>
  <c r="G170" i="18" s="1"/>
  <c r="I167" i="18"/>
  <c r="I165" i="18" s="1"/>
  <c r="I164" i="18" s="1"/>
  <c r="G167" i="18"/>
  <c r="G165" i="18" s="1"/>
  <c r="G164" i="18" s="1"/>
  <c r="I158" i="18"/>
  <c r="I156" i="18" s="1"/>
  <c r="I155" i="18" s="1"/>
  <c r="I154" i="18" s="1"/>
  <c r="I153" i="18" s="1"/>
  <c r="G158" i="18"/>
  <c r="G156" i="18" s="1"/>
  <c r="G155" i="18" s="1"/>
  <c r="G154" i="18" s="1"/>
  <c r="G153" i="18" s="1"/>
  <c r="H152" i="18"/>
  <c r="I150" i="18"/>
  <c r="G150" i="18"/>
  <c r="I146" i="18"/>
  <c r="G146" i="18"/>
  <c r="H142" i="18"/>
  <c r="I140" i="18"/>
  <c r="I139" i="18" s="1"/>
  <c r="I138" i="18" s="1"/>
  <c r="G140" i="18"/>
  <c r="G139" i="18" s="1"/>
  <c r="G138" i="18" s="1"/>
  <c r="I136" i="18"/>
  <c r="I135" i="18" s="1"/>
  <c r="I134" i="18" s="1"/>
  <c r="I133" i="18" s="1"/>
  <c r="I132" i="18" s="1"/>
  <c r="G136" i="18"/>
  <c r="G135" i="18" s="1"/>
  <c r="G134" i="18" s="1"/>
  <c r="G133" i="18" s="1"/>
  <c r="G132" i="18" s="1"/>
  <c r="I130" i="18"/>
  <c r="G130" i="18"/>
  <c r="I128" i="18"/>
  <c r="G128" i="18"/>
  <c r="I126" i="18"/>
  <c r="G126" i="18"/>
  <c r="I123" i="18"/>
  <c r="I122" i="18" s="1"/>
  <c r="I121" i="18" s="1"/>
  <c r="G123" i="18"/>
  <c r="G122" i="18" s="1"/>
  <c r="G121" i="18" s="1"/>
  <c r="I118" i="18"/>
  <c r="I116" i="18" s="1"/>
  <c r="I115" i="18" s="1"/>
  <c r="I114" i="18" s="1"/>
  <c r="G118" i="18"/>
  <c r="G116" i="18" s="1"/>
  <c r="G115" i="18" s="1"/>
  <c r="G114" i="18" s="1"/>
  <c r="I110" i="18"/>
  <c r="I109" i="18" s="1"/>
  <c r="G110" i="18"/>
  <c r="G109" i="18" s="1"/>
  <c r="I103" i="18"/>
  <c r="I102" i="18" s="1"/>
  <c r="G103" i="18"/>
  <c r="G102" i="18" s="1"/>
  <c r="H99" i="18"/>
  <c r="I97" i="18"/>
  <c r="I96" i="18" s="1"/>
  <c r="I95" i="18" s="1"/>
  <c r="I94" i="18" s="1"/>
  <c r="G97" i="18"/>
  <c r="G96" i="18" s="1"/>
  <c r="G95" i="18" s="1"/>
  <c r="G94" i="18" s="1"/>
  <c r="I92" i="18"/>
  <c r="I91" i="18" s="1"/>
  <c r="I90" i="18" s="1"/>
  <c r="G92" i="18"/>
  <c r="G91" i="18" s="1"/>
  <c r="G90" i="18" s="1"/>
  <c r="I88" i="18"/>
  <c r="I87" i="18" s="1"/>
  <c r="G88" i="18"/>
  <c r="G87" i="18" s="1"/>
  <c r="I85" i="18"/>
  <c r="I84" i="18" s="1"/>
  <c r="I83" i="18" s="1"/>
  <c r="I82" i="18" s="1"/>
  <c r="G85" i="18"/>
  <c r="G84" i="18" s="1"/>
  <c r="G83" i="18" s="1"/>
  <c r="G82" i="18" s="1"/>
  <c r="I80" i="18"/>
  <c r="I79" i="18" s="1"/>
  <c r="G80" i="18"/>
  <c r="G79" i="18" s="1"/>
  <c r="I77" i="18"/>
  <c r="I76" i="18" s="1"/>
  <c r="G77" i="18"/>
  <c r="G76" i="18" s="1"/>
  <c r="I74" i="18"/>
  <c r="G74" i="18"/>
  <c r="I72" i="18"/>
  <c r="G72" i="18"/>
  <c r="I69" i="18"/>
  <c r="I68" i="18" s="1"/>
  <c r="G69" i="18"/>
  <c r="G68" i="18" s="1"/>
  <c r="I65" i="18"/>
  <c r="I64" i="18" s="1"/>
  <c r="G65" i="18"/>
  <c r="G64" i="18" s="1"/>
  <c r="I62" i="18"/>
  <c r="I61" i="18" s="1"/>
  <c r="G62" i="18"/>
  <c r="G61" i="18" s="1"/>
  <c r="I58" i="18"/>
  <c r="I57" i="18" s="1"/>
  <c r="G58" i="18"/>
  <c r="G57" i="18" s="1"/>
  <c r="I54" i="18"/>
  <c r="I53" i="18" s="1"/>
  <c r="G54" i="18"/>
  <c r="G53" i="18" s="1"/>
  <c r="I50" i="18"/>
  <c r="I49" i="18" s="1"/>
  <c r="G50" i="18"/>
  <c r="G49" i="18" s="1"/>
  <c r="I46" i="18"/>
  <c r="I45" i="18" s="1"/>
  <c r="G46" i="18"/>
  <c r="G45" i="18" s="1"/>
  <c r="I39" i="18"/>
  <c r="I38" i="18" s="1"/>
  <c r="I37" i="18" s="1"/>
  <c r="G39" i="18"/>
  <c r="G38" i="18" s="1"/>
  <c r="I35" i="18"/>
  <c r="I34" i="18" s="1"/>
  <c r="G35" i="18"/>
  <c r="G34" i="18" s="1"/>
  <c r="I31" i="18"/>
  <c r="G31" i="18"/>
  <c r="I29" i="18"/>
  <c r="G29" i="18"/>
  <c r="I26" i="18"/>
  <c r="G26" i="18"/>
  <c r="I23" i="18"/>
  <c r="G23" i="18"/>
  <c r="I17" i="18"/>
  <c r="G17" i="18"/>
  <c r="I13" i="18"/>
  <c r="I12" i="18" s="1"/>
  <c r="I11" i="18" s="1"/>
  <c r="G13" i="18"/>
  <c r="G12" i="18" s="1"/>
  <c r="G11" i="18" s="1"/>
  <c r="H9" i="18"/>
  <c r="I16" i="18" l="1"/>
  <c r="I15" i="18" s="1"/>
  <c r="G367" i="18"/>
  <c r="G366" i="18" s="1"/>
  <c r="G270" i="18"/>
  <c r="G176" i="18"/>
  <c r="I270" i="18"/>
  <c r="I321" i="18"/>
  <c r="G381" i="18"/>
  <c r="G380" i="18" s="1"/>
  <c r="G379" i="18" s="1"/>
  <c r="G378" i="18" s="1"/>
  <c r="G125" i="18"/>
  <c r="I176" i="18"/>
  <c r="G205" i="18"/>
  <c r="G204" i="18" s="1"/>
  <c r="G203" i="18" s="1"/>
  <c r="G202" i="18" s="1"/>
  <c r="I217" i="18"/>
  <c r="I216" i="18" s="1"/>
  <c r="G352" i="18"/>
  <c r="G351" i="18" s="1"/>
  <c r="G350" i="18" s="1"/>
  <c r="G217" i="18"/>
  <c r="G216" i="18" s="1"/>
  <c r="I44" i="18"/>
  <c r="I71" i="18"/>
  <c r="I67" i="18" s="1"/>
  <c r="I229" i="18"/>
  <c r="I228" i="18" s="1"/>
  <c r="I227" i="18" s="1"/>
  <c r="G256" i="18"/>
  <c r="G321" i="18"/>
  <c r="G16" i="18"/>
  <c r="G15" i="18" s="1"/>
  <c r="G145" i="18"/>
  <c r="G144" i="18" s="1"/>
  <c r="G143" i="18" s="1"/>
  <c r="G142" i="18" s="1"/>
  <c r="G328" i="18"/>
  <c r="G373" i="18"/>
  <c r="G372" i="18" s="1"/>
  <c r="G365" i="18" s="1"/>
  <c r="I381" i="18"/>
  <c r="I380" i="18" s="1"/>
  <c r="I379" i="18" s="1"/>
  <c r="I378" i="18" s="1"/>
  <c r="G52" i="18"/>
  <c r="I163" i="18"/>
  <c r="G229" i="18"/>
  <c r="G228" i="18" s="1"/>
  <c r="G227" i="18" s="1"/>
  <c r="G240" i="18"/>
  <c r="I328" i="18"/>
  <c r="G185" i="18"/>
  <c r="I185" i="18"/>
  <c r="G113" i="18"/>
  <c r="I240" i="18"/>
  <c r="I373" i="18"/>
  <c r="I372" i="18" s="1"/>
  <c r="G71" i="18"/>
  <c r="G67" i="18" s="1"/>
  <c r="I101" i="18"/>
  <c r="I100" i="18" s="1"/>
  <c r="I125" i="18"/>
  <c r="I113" i="18" s="1"/>
  <c r="I205" i="18"/>
  <c r="I204" i="18" s="1"/>
  <c r="I203" i="18" s="1"/>
  <c r="I202" i="18" s="1"/>
  <c r="I280" i="18"/>
  <c r="I352" i="18"/>
  <c r="I351" i="18" s="1"/>
  <c r="I350" i="18" s="1"/>
  <c r="I367" i="18"/>
  <c r="I366" i="18" s="1"/>
  <c r="G37" i="18"/>
  <c r="G44" i="18"/>
  <c r="G101" i="18"/>
  <c r="G100" i="18" s="1"/>
  <c r="G99" i="18" s="1"/>
  <c r="I145" i="18"/>
  <c r="I144" i="18" s="1"/>
  <c r="I143" i="18" s="1"/>
  <c r="I142" i="18" s="1"/>
  <c r="I256" i="18"/>
  <c r="G280" i="18"/>
  <c r="I10" i="18"/>
  <c r="G163" i="18"/>
  <c r="I52" i="18"/>
  <c r="G349" i="18" l="1"/>
  <c r="G10" i="18"/>
  <c r="G9" i="18" s="1"/>
  <c r="G215" i="18"/>
  <c r="G214" i="18" s="1"/>
  <c r="I365" i="18"/>
  <c r="I349" i="18" s="1"/>
  <c r="I215" i="18"/>
  <c r="I214" i="18" s="1"/>
  <c r="I99" i="18"/>
  <c r="G269" i="18"/>
  <c r="G263" i="18" s="1"/>
  <c r="I269" i="18"/>
  <c r="I263" i="18" s="1"/>
  <c r="I162" i="18"/>
  <c r="I152" i="18" s="1"/>
  <c r="I9" i="18"/>
  <c r="G162" i="18"/>
  <c r="G152" i="18" s="1"/>
  <c r="G8" i="18" l="1"/>
  <c r="I8" i="18"/>
</calcChain>
</file>

<file path=xl/sharedStrings.xml><?xml version="1.0" encoding="utf-8"?>
<sst xmlns="http://schemas.openxmlformats.org/spreadsheetml/2006/main" count="2018" uniqueCount="371">
  <si>
    <t>2</t>
  </si>
  <si>
    <t>3</t>
  </si>
  <si>
    <t>4</t>
  </si>
  <si>
    <t>6</t>
  </si>
  <si>
    <t>5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</si>
  <si>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</si>
  <si>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</si>
  <si>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</si>
  <si>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</si>
  <si>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Центральный аппарат (местный бюджет)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</si>
  <si>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</si>
  <si>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</si>
  <si>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</si>
  <si>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</si>
  <si>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</si>
  <si>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</si>
  <si>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</si>
  <si>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Выплата  библиотечным работникам  лечебного пособия  и ежемесячной  надбавки  к заработной плате  за выслугу лет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</si>
  <si>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</si>
  <si>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</si>
  <si>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</si>
  <si>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</si>
  <si>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</si>
  <si>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</si>
  <si>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Субвенции  по социальному обслуживанию населения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</si>
  <si>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</si>
  <si>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</si>
  <si>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</si>
  <si>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</si>
  <si>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Расходы за счет субвенции из областного бюджета на выплаты приемной семье на содержание подопечных детей</t>
  </si>
  <si>
    <t>Расходы за счет субвенции из областного бюджета на оплату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</si>
  <si>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</si>
  <si>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Расходы на обеспечение деятельности  по предоставлению гражданам субсидий</t>
  </si>
  <si>
    <t>Субсидия  на организацию работы  органов управления  социальной защиты населения</t>
  </si>
  <si>
    <t>Организация работы финансовых органов  муниципальных образований  за счет субсидии областного бюджета</t>
  </si>
  <si>
    <t>Поддержка мер по обеспечению сбалансированности бюджетов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</si>
  <si>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</si>
  <si>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</si>
  <si>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</si>
  <si>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</si>
  <si>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</si>
  <si>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</si>
  <si>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</si>
  <si>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</si>
  <si>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</si>
  <si>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895</t>
  </si>
  <si>
    <t>Обеспечение деятельности подведомственных казенных учреждений</t>
  </si>
  <si>
    <t>Дотации на выравнивание бюджетной обеспеченности субъектов Российской Федерации и муниципальных образований</t>
  </si>
  <si>
    <t>898</t>
  </si>
  <si>
    <t>897</t>
  </si>
  <si>
    <t>Расходы на реализацию переданных государственных полномочий в области охраны труда</t>
  </si>
  <si>
    <t>Лицензирование розничной продажи алкогольной продукции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</si>
  <si>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</si>
  <si>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Бюджетные инвестиции в объекты капитального строительства собственности муниципальных образований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</si>
  <si>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</si>
  <si>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подведомственных учреждений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</si>
  <si>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</si>
  <si>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Управление сельского хозяйства и продовольствия администрации Сосновского муниципального района</t>
  </si>
  <si>
    <t>ВСЕГО</t>
  </si>
  <si>
    <t>Раздел</t>
  </si>
  <si>
    <t>Подраздел</t>
  </si>
  <si>
    <t>Целевая статья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</si>
  <si>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</si>
  <si>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</si>
  <si>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</si>
  <si>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</si>
  <si>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</si>
  <si>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</si>
  <si>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государственной власти субъектов РФ и органов местного самоуправления</t>
  </si>
  <si>
    <t>002 04 01</t>
  </si>
  <si>
    <t>002 03 00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</si>
  <si>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</si>
  <si>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</si>
  <si>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</si>
  <si>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</si>
  <si>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</si>
  <si>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</si>
  <si>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</si>
  <si>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</si>
  <si>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</si>
  <si>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</si>
  <si>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</si>
  <si>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</si>
  <si>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</si>
  <si>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002 04 58</t>
  </si>
  <si>
    <t>002 04 78</t>
  </si>
  <si>
    <t>002 04 86</t>
  </si>
  <si>
    <t>002 04 97</t>
  </si>
  <si>
    <t>13</t>
  </si>
  <si>
    <t>03</t>
  </si>
  <si>
    <t>Другие общегосударственные вопросы</t>
  </si>
  <si>
    <t>350</t>
  </si>
  <si>
    <t>Премии и гранты</t>
  </si>
  <si>
    <t>Национальная безопасность и правоохранительная деятельность</t>
  </si>
  <si>
    <t>08</t>
  </si>
  <si>
    <t>Органы юстиции</t>
  </si>
  <si>
    <t>002 04 99</t>
  </si>
  <si>
    <t>Национальная экономика</t>
  </si>
  <si>
    <t xml:space="preserve">04 </t>
  </si>
  <si>
    <t>Общеэкономические вопросы</t>
  </si>
  <si>
    <t>05</t>
  </si>
  <si>
    <t>002 04 98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</si>
  <si>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</si>
  <si>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</si>
  <si>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</si>
  <si>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</si>
  <si>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</si>
  <si>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Жилищное хозяйство</t>
  </si>
  <si>
    <t>102 01 02</t>
  </si>
  <si>
    <t>06</t>
  </si>
  <si>
    <t>Охрана окружающей среды</t>
  </si>
  <si>
    <t>Другие вопросы в области охраны окружающей среды</t>
  </si>
  <si>
    <t>410 01 00</t>
  </si>
  <si>
    <t>Состояние окружающей среды и природопользования</t>
  </si>
  <si>
    <t>410 00 00</t>
  </si>
  <si>
    <t>11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</si>
  <si>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</si>
  <si>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</si>
  <si>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</si>
  <si>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</si>
  <si>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</si>
  <si>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спорта и физической культуры, туризма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</si>
  <si>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</si>
  <si>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</si>
  <si>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</si>
  <si>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</si>
  <si>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 xml:space="preserve">Наименование </t>
  </si>
  <si>
    <t xml:space="preserve">895 </t>
  </si>
  <si>
    <t>002 04 57</t>
  </si>
  <si>
    <t>Другие вопросы в области национальной экономики</t>
  </si>
  <si>
    <t>340 03 00</t>
  </si>
  <si>
    <t>Реализация государственных функций в области национальной экономики</t>
  </si>
  <si>
    <t>340 00 00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</si>
  <si>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</si>
  <si>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</si>
  <si>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</si>
  <si>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</si>
  <si>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</si>
  <si>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</si>
  <si>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</si>
  <si>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444 06 01</t>
  </si>
  <si>
    <t>630</t>
  </si>
  <si>
    <t>Субсидии некоммерческим организациям (за исключением государственных (муниципальных) учреждений)</t>
  </si>
  <si>
    <t>Стационарная медицинская помощь</t>
  </si>
  <si>
    <t>Здравоохранение</t>
  </si>
  <si>
    <t>470 00 00</t>
  </si>
  <si>
    <t>Больницы, клиники, госпитали, медико-санитарные части</t>
  </si>
  <si>
    <t>470 82 00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</si>
  <si>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</si>
  <si>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</si>
  <si>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</si>
  <si>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</si>
  <si>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бюджетным учреждениям на иные цели (капитальный ремонт)</t>
  </si>
  <si>
    <t>470 82 01</t>
  </si>
  <si>
    <t>471 00 00</t>
  </si>
  <si>
    <t>Поликлиники, амбулатории, диагностические центры</t>
  </si>
  <si>
    <t>471 82 00</t>
  </si>
  <si>
    <t>Субсидия бюджетным учреждениям на финансовое обеспечение муниципального задания на оказание муниципальных услуг (выполнение работ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</si>
  <si>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</si>
  <si>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</si>
  <si>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452 82 00</t>
  </si>
  <si>
    <t>002 04 60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</si>
  <si>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</si>
  <si>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</si>
  <si>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</si>
  <si>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</si>
  <si>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</si>
  <si>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</si>
  <si>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516 00 00</t>
  </si>
  <si>
    <t>516 01 01</t>
  </si>
  <si>
    <t>Дотация на выравнивание  бюджетной обеспеченности бюджетов поселений за счет субвенции  бюджетам муниципальных районов</t>
  </si>
  <si>
    <t>516 01 02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</si>
  <si>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</si>
  <si>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>511</t>
  </si>
  <si>
    <t>Дотации на выравнивание бюджетной обеспеченности</t>
  </si>
  <si>
    <t xml:space="preserve">14 </t>
  </si>
  <si>
    <t>Иные дотации</t>
  </si>
  <si>
    <t>517 00 00</t>
  </si>
  <si>
    <t>Дотации</t>
  </si>
  <si>
    <t>517 02 00</t>
  </si>
  <si>
    <t>512</t>
  </si>
  <si>
    <t>Образование</t>
  </si>
  <si>
    <t xml:space="preserve">Общее образование </t>
  </si>
  <si>
    <t xml:space="preserve">423 00 00 </t>
  </si>
  <si>
    <t>Учреждения по внешкольной работе с детьми</t>
  </si>
  <si>
    <t>423 82 00</t>
  </si>
  <si>
    <t>Культура и кинематография</t>
  </si>
  <si>
    <t>Культура</t>
  </si>
  <si>
    <t>440 00 00</t>
  </si>
  <si>
    <t>Дворцы и дома культуры, другие учреждения культуры и средств массовой информации</t>
  </si>
  <si>
    <t>440 82 00</t>
  </si>
  <si>
    <t>441 00 00</t>
  </si>
  <si>
    <t>Музеи и постоянные выставки</t>
  </si>
  <si>
    <t>441 99 00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</si>
  <si>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</si>
  <si>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</si>
  <si>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</si>
  <si>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</si>
  <si>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442 00 00</t>
  </si>
  <si>
    <t>Библиотеки</t>
  </si>
  <si>
    <t>442 99 00</t>
  </si>
  <si>
    <t>442 99 70</t>
  </si>
  <si>
    <t>Другие вопросы в области культуры, кинематографии</t>
  </si>
  <si>
    <t>420 00 00</t>
  </si>
  <si>
    <t>Детские дошкольные учреждения</t>
  </si>
  <si>
    <t>420 82 00</t>
  </si>
  <si>
    <t>421 00 00</t>
  </si>
  <si>
    <t>Школы - детские сады, школы начальные, неполные средние и средние</t>
  </si>
  <si>
    <t>421 82 00</t>
  </si>
  <si>
    <t>421 82 01</t>
  </si>
  <si>
    <t>421 82 10</t>
  </si>
  <si>
    <t>421 82 88</t>
  </si>
  <si>
    <t>423 00 00</t>
  </si>
  <si>
    <t>Другие вопросы в области образования</t>
  </si>
  <si>
    <t>Охрана семьи и детства</t>
  </si>
  <si>
    <t>520 10 00</t>
  </si>
  <si>
    <t>Иные безвозмездные и безвозвратные перечисления</t>
  </si>
  <si>
    <t>422 00 00</t>
  </si>
  <si>
    <t>Школы-интернаты</t>
  </si>
  <si>
    <t>422 82 75</t>
  </si>
  <si>
    <t>Социальное обслуживание населения</t>
  </si>
  <si>
    <t>508 82 80</t>
  </si>
  <si>
    <t>508 99 80</t>
  </si>
  <si>
    <t>491 01 00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</si>
  <si>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</si>
  <si>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</si>
  <si>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10 </t>
  </si>
  <si>
    <t>505 48 00</t>
  </si>
  <si>
    <t>514 05 01</t>
  </si>
  <si>
    <t>520 13 11</t>
  </si>
  <si>
    <t>520 13 12</t>
  </si>
  <si>
    <t>520 13 20</t>
  </si>
  <si>
    <t>002 04 34</t>
  </si>
  <si>
    <t>Другие вопросы в области социальной политики</t>
  </si>
  <si>
    <t>002 04 46</t>
  </si>
  <si>
    <t>002 04 74</t>
  </si>
  <si>
    <t>420 82 88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</si>
  <si>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</si>
  <si>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</si>
  <si>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</si>
  <si>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</si>
  <si>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</si>
  <si>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</si>
  <si>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351 05 00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</si>
  <si>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</si>
  <si>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</si>
  <si>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</si>
  <si>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</si>
  <si>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098 02 01</t>
  </si>
  <si>
    <t xml:space="preserve"> 888</t>
  </si>
  <si>
    <t>Обеспечение мероприятий по капитальному ремонту многоквартирных домов за счет средств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</si>
  <si>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</si>
  <si>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505 55 08</t>
  </si>
  <si>
    <t>Распределение субвенций местным бюджетам на выплату ежемесячного пособия по уходу за ребенком в возрасте от полутора до трех лет на 2014 год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</si>
  <si>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</si>
  <si>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521 02 91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</si>
  <si>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</si>
  <si>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 </t>
  </si>
  <si>
    <t xml:space="preserve">Выплата областного единовременного пособия при рождении ребенка </t>
  </si>
  <si>
    <t xml:space="preserve">Возмещение стоимости услуг по погребению и выплату социального пособия на погребение </t>
  </si>
  <si>
    <t xml:space="preserve">Ежемесячная денежная выплата на оплату жилья и коммунальных услуг многодетной семье </t>
  </si>
  <si>
    <t>Организация работы комиссий  по делам  несовершеннолетних и защите их прав</t>
  </si>
  <si>
    <t>Организация и осуществление  деятельности  по опеке и попечительству</t>
  </si>
  <si>
    <t>Реализация переданных  государственных полномочий в области  охраны окружающей среды</t>
  </si>
  <si>
    <t>505 75 42</t>
  </si>
  <si>
    <t>505 75 51</t>
  </si>
  <si>
    <t>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</si>
  <si>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505 75 53</t>
  </si>
  <si>
    <t>505 75 80</t>
  </si>
  <si>
    <t>505 75 90</t>
  </si>
  <si>
    <t>505 75 60</t>
  </si>
  <si>
    <t>Осуществление мер социальной поддержки граждан, работающих и проживающих в сельских населенных 
пунктах и рабочих поселках Челябинской области</t>
  </si>
  <si>
    <t>505 63 56</t>
  </si>
  <si>
    <t>505 75 70</t>
  </si>
  <si>
    <t>505 52 80</t>
  </si>
  <si>
    <t>505 52 50</t>
  </si>
  <si>
    <t>505 75 10</t>
  </si>
  <si>
    <t>505 75 22</t>
  </si>
  <si>
    <t>505 75 32</t>
  </si>
  <si>
    <t>505 75 35</t>
  </si>
  <si>
    <t>505 53 80</t>
  </si>
  <si>
    <t>505 75 25</t>
  </si>
  <si>
    <t>242</t>
  </si>
  <si>
    <t>Закупка товаров, работ, услуг в сфере информационно-коммуникационных технологий</t>
  </si>
  <si>
    <t>123</t>
  </si>
  <si>
    <t>Муниципальная  программа Сосновского муниципального района "Поддержка и развитие дошкольного образования в Сосновском муниципальном районе" на 2014 год</t>
  </si>
  <si>
    <t xml:space="preserve">Обеспечение предоставления жилых помещений детям-сиротам и детям, оставшихся без попечения родителей при наличии судебных решений о представлении жилых помещений по договорам социального най ма,вынесенных до 1 января 2013года </t>
  </si>
  <si>
    <t>505 21 03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</si>
  <si>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</si>
  <si>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</si>
  <si>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521 02 03</t>
  </si>
  <si>
    <t>521 02 04</t>
  </si>
  <si>
    <t>420 82 89</t>
  </si>
  <si>
    <t>Сумма</t>
  </si>
  <si>
    <t>2015</t>
  </si>
  <si>
    <t>Судебная система</t>
  </si>
  <si>
    <t>001 40 00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</si>
  <si>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</si>
  <si>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</si>
  <si>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</si>
  <si>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795 00 20</t>
  </si>
  <si>
    <t>795 00 17</t>
  </si>
  <si>
    <t>Муниципальная программа Сосновского муниципального района "Обеспечение доступным и комфортным жильем граждан Российской Федерации  " на 2014–2020    годы</t>
  </si>
  <si>
    <t>795 00 18</t>
  </si>
  <si>
    <t>Благоустройство</t>
  </si>
  <si>
    <t>600 05 00</t>
  </si>
  <si>
    <t xml:space="preserve">Муниципальная программа Сосновского муниципального района "Повышение эффективности реализации молодежной политики Сосновского района" на 2014год   </t>
  </si>
  <si>
    <t>795 00 09</t>
  </si>
  <si>
    <t>795 00 10</t>
  </si>
  <si>
    <t>Муниципальная  программа Сосновского муниципального района "Вакцинопрофилактика населения Сосновского  района" на 2014-2015 годы</t>
  </si>
  <si>
    <t>Муниципальная  программа Сосновского муниципального района "Развитие донорского движения в Сосновском районе" на 2014-2015 годы</t>
  </si>
  <si>
    <t>795 00 11</t>
  </si>
  <si>
    <t>795 00 15</t>
  </si>
  <si>
    <t>795 0 15</t>
  </si>
  <si>
    <t>Другие вопросы в области здравоохранения</t>
  </si>
  <si>
    <t>Субсидии бюджетным учреждениям на иные цели (текущий ремонт)</t>
  </si>
  <si>
    <t>423 82 02</t>
  </si>
  <si>
    <t xml:space="preserve">Субсидии бюджетным учреждениям на иные цели  (приобретение основных средств) </t>
  </si>
  <si>
    <t>423 82 03</t>
  </si>
  <si>
    <t>Муниципальная  программа Сосновского муниципального района "Оснащение музыкальными инструментами и сопутствующим оборудованием детских школ искусств в Сосновском районе"</t>
  </si>
  <si>
    <t>440 82 01</t>
  </si>
  <si>
    <t>440 82 03</t>
  </si>
  <si>
    <t>795 00 01</t>
  </si>
  <si>
    <t>795 00 04</t>
  </si>
  <si>
    <t>Муниципальная  программа Сосновского муниципального района "Укрепление материально-технической базы учреждений культуры Сосновского  района " на 2014-2015 годы</t>
  </si>
  <si>
    <t>795 00 31</t>
  </si>
  <si>
    <t>420 82 01</t>
  </si>
  <si>
    <t>420 82 03</t>
  </si>
  <si>
    <t>795 00 05</t>
  </si>
  <si>
    <t>795 00 06</t>
  </si>
  <si>
    <t>795 00 07</t>
  </si>
  <si>
    <t>795 00 29</t>
  </si>
  <si>
    <t>517 02 01</t>
  </si>
  <si>
    <t>Поддержка мер по обеспечению сбалансированности бюджетов (пожарная безопасность)</t>
  </si>
  <si>
    <t>Ведомственная структура расходов бюджета Сосновского муниципального района                                                      на плановый период 2015-2016 годы</t>
  </si>
  <si>
    <t>795 00 22</t>
  </si>
  <si>
    <t>795 00 19</t>
  </si>
  <si>
    <t xml:space="preserve"> </t>
  </si>
  <si>
    <t>Расходы на реализацию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на 2014 год</t>
  </si>
  <si>
    <t>Коммунальное хозяйство</t>
  </si>
  <si>
    <t>070 05 00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</si>
  <si>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</si>
  <si>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получения дошкольного образования в частных дошкольных образовательных организациях</t>
  </si>
  <si>
    <t xml:space="preserve">Муниципальная программа Сосновского муниципального района  "Социальная поддержка инвалидов  в Сосновском муниципальном районе" на 2013-2016 годы </t>
  </si>
  <si>
    <t>Муниципальная программа Сосновского муниципального района "Развитие малого и среднего предпринимательства в Сосновском муниципальном районе "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</si>
  <si>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</si>
  <si>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</si>
  <si>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001 59 03</t>
  </si>
  <si>
    <t xml:space="preserve">Приложение № 11                                                                                                                               к решению Собрания депутатов "О бюджете Сосновского муниципального района на 2014 год и на плановый период 2015 и 2016 годов"                                         от 18.12.2013 года № 698                                                                            </t>
  </si>
  <si>
    <t>Осуществление полномочий по комплектованию, учету и хранению  архивных документов, отнесенных к государственной  собственности Челябинской области</t>
  </si>
  <si>
    <t>Муниципальная  программа Сосновского муниципального района "Развитие муниципальной службы в Сосновском районе" на 2014-2015 годы</t>
  </si>
  <si>
    <t>Реализация полномочий Российской Федерации на государственную регистрацию актов гражданского состояния</t>
  </si>
  <si>
    <t>Резервные фонды исполнительных органов местного самоуправления</t>
  </si>
  <si>
    <t>Муниципальная  программа Сосновского муниципального района "Развитие дорожного хозяйства в Сосновском районе" на 2014-2015 годы</t>
  </si>
  <si>
    <t>Прочие мероприятия по благоустройству поселений</t>
  </si>
  <si>
    <t>Муниципальная  программа Сосновского муниципального района "Развитие здравоохранения в Сосновском районе" на 2014-2015 годы</t>
  </si>
  <si>
    <t>Муниципальная  программа Сосновского муниципального района "Развитие библиотечного дела в Сосновском муниципальном районе" в 2013-2017годы</t>
  </si>
  <si>
    <t>Муниципальная  программа Сосновского муниципального района " Пожарная безопасность муниципальных учреждений культуры Сосновского муниципального района на 2013-2017 гг.."</t>
  </si>
  <si>
    <t>Дошкольное образование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</si>
  <si>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 обучающихся в МОУ за счет средств муниципального района</t>
  </si>
  <si>
    <t>Муниципальная  программа Сосновского муниципального района "Развитие образования  в Сосновском муниципальном районе" на 2014-2015 годы</t>
  </si>
  <si>
    <t xml:space="preserve"> Муниципальная  программа Сосновского муниципального района "Дети Сосновского района" на 2014-2015 годы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</si>
  <si>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</si>
  <si>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мер социальной поддержки ветеранов труда и тружеников тыла (ежемесячная выплата)</t>
  </si>
  <si>
    <t>Обеспечение мер социальной поддержки ветеранов труда и тружеников тыла(компенсация расходов на оплату жилых помещений и коммунальных услуг)</t>
  </si>
  <si>
    <t>Обеспечение мер социальной поддержки реабилитированных лиц и лиц, признанных пострадавшими от политической репрессий(ежемесячная денежная выплата)</t>
  </si>
  <si>
    <t>Обеспечение мер социальной поддержки реабилитированных лиц и лиц, признанных пострадавшими от политической репрессий(компенсация расходов на оплату жилых помещений и коммунальных услуг)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</si>
  <si>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</si>
  <si>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 xml:space="preserve">Муниципальная  программа Сосновского муниципального района "Дети Сосновского района" на 2014-2015 годы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</si>
  <si>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</si>
  <si>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Выплата  единовременного социального пособия гражданам, находящимся в трудной жизненной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</si>
</sst>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2" tint="-0.89999084444715716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10" fillId="0" borderId="0" xfId="0" applyNumberFormat="1" applyFont="1" applyAlignment="1">
      <alignment wrapText="1"/>
    </xf>
    <xf numFmtId="49" fontId="2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12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0" applyNumberFormat="1" applyFont="1"/>
    <xf numFmtId="49" fontId="13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4" fontId="9" fillId="0" borderId="0" xfId="1" applyNumberFormat="1" applyAlignment="1" applyProtection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14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5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9" fillId="0" borderId="0" xfId="1" applyAlignment="1" applyProtection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6"/>
  <sheetViews>
    <sheetView tabSelected="1" showRuler="0" topLeftCell="A241" zoomScale="90" zoomScaleNormal="90" zoomScalePageLayoutView="82" workbookViewId="0">
      <selection activeCell="K287" sqref="K287"/>
    </sheetView>
  </sheetViews>
  <sheetFormatPr defaultColWidth="8.85546875" defaultRowHeight="12.75" x14ac:dyDescent="0.2"/>
  <cols>
    <col min="1" max="1" width="63" customWidth="1"/>
    <col min="2" max="2" width="5.85546875" customWidth="1"/>
    <col min="3" max="3" width="4.85546875" customWidth="1"/>
    <col min="4" max="4" width="4.140625" customWidth="1"/>
    <col min="5" max="5" width="9" customWidth="1"/>
    <col min="6" max="6" width="6" customWidth="1"/>
    <col min="7" max="7" width="15.140625" customWidth="1"/>
    <col min="8" max="8" width="0.140625" hidden="1" customWidth="1"/>
    <col min="9" max="9" width="15.7109375" customWidth="1"/>
    <col min="10" max="10" width="17" customWidth="1"/>
    <col min="11" max="31" width="15.7109375" customWidth="1"/>
  </cols>
  <sheetData>
    <row r="1" spans="1:12" s="4" customFormat="1" ht="69.75" customHeight="1" x14ac:dyDescent="0.2">
      <c r="A1" s="2" t="s">
        <v>337</v>
      </c>
      <c r="B1" s="2"/>
      <c r="C1" s="3"/>
      <c r="D1" s="3"/>
      <c r="E1" s="83" t="s">
        <v>348</v>
      </c>
      <c r="F1" s="81"/>
      <c r="G1" s="81"/>
      <c r="H1" s="81"/>
      <c r="I1" s="81"/>
    </row>
    <row r="2" spans="1:12" s="4" customFormat="1" ht="31.5" customHeight="1" x14ac:dyDescent="0.2">
      <c r="A2" s="84" t="s">
        <v>334</v>
      </c>
      <c r="B2" s="85"/>
      <c r="C2" s="85"/>
      <c r="D2" s="85"/>
      <c r="E2" s="85"/>
      <c r="F2" s="85"/>
      <c r="G2" s="85"/>
      <c r="H2" s="85"/>
      <c r="I2" s="85"/>
    </row>
    <row r="3" spans="1:12" ht="11.25" customHeight="1" x14ac:dyDescent="0.2">
      <c r="A3" s="50"/>
      <c r="B3" s="50"/>
      <c r="C3" s="50"/>
      <c r="D3" s="50"/>
      <c r="E3" s="50"/>
      <c r="F3" s="50"/>
      <c r="G3" s="50"/>
    </row>
    <row r="4" spans="1:12" ht="12.75" hidden="1" customHeight="1" x14ac:dyDescent="0.2">
      <c r="A4" s="50"/>
      <c r="B4" s="50"/>
      <c r="C4" s="50"/>
      <c r="D4" s="50"/>
      <c r="E4" s="50"/>
      <c r="F4" s="50"/>
      <c r="G4" s="50"/>
    </row>
    <row r="5" spans="1:12" s="48" customFormat="1" x14ac:dyDescent="0.2">
      <c r="A5" s="86" t="s">
        <v>126</v>
      </c>
      <c r="B5" s="88" t="s">
        <v>39</v>
      </c>
      <c r="C5" s="88" t="s">
        <v>59</v>
      </c>
      <c r="D5" s="88" t="s">
        <v>60</v>
      </c>
      <c r="E5" s="88" t="s">
        <v>61</v>
      </c>
      <c r="F5" s="89" t="s">
        <v>71</v>
      </c>
      <c r="G5" s="90" t="s">
        <v>293</v>
      </c>
      <c r="H5" s="90"/>
      <c r="I5" s="90"/>
    </row>
    <row r="6" spans="1:12" ht="48.75" customHeight="1" x14ac:dyDescent="0.2">
      <c r="A6" s="87"/>
      <c r="B6" s="87"/>
      <c r="C6" s="87"/>
      <c r="D6" s="87"/>
      <c r="E6" s="87"/>
      <c r="F6" s="87"/>
      <c r="G6" s="28" t="s">
        <v>294</v>
      </c>
      <c r="H6" s="18"/>
      <c r="I6" s="66">
        <v>2016</v>
      </c>
    </row>
    <row r="7" spans="1:12" x14ac:dyDescent="0.2">
      <c r="A7" s="1" t="s">
        <v>5</v>
      </c>
      <c r="B7" s="1" t="s">
        <v>0</v>
      </c>
      <c r="C7" s="1" t="s">
        <v>1</v>
      </c>
      <c r="D7" s="1" t="s">
        <v>2</v>
      </c>
      <c r="E7" s="1" t="s">
        <v>4</v>
      </c>
      <c r="F7" s="1" t="s">
        <v>3</v>
      </c>
      <c r="G7" s="44" t="s">
        <v>37</v>
      </c>
      <c r="H7" s="44" t="s">
        <v>3</v>
      </c>
      <c r="I7" s="66">
        <v>8</v>
      </c>
    </row>
    <row r="8" spans="1:12" ht="23.25" customHeight="1" x14ac:dyDescent="0.2">
      <c r="A8" s="17" t="s">
        <v>58</v>
      </c>
      <c r="B8" s="15"/>
      <c r="C8" s="15"/>
      <c r="D8" s="15"/>
      <c r="E8" s="15"/>
      <c r="F8" s="16"/>
      <c r="G8" s="32">
        <f>G9+G99+G142+G152+G202+G214+G263+G349+G378</f>
        <v>1193844300</v>
      </c>
      <c r="H8" s="1"/>
      <c r="I8" s="32">
        <f>I9+I99+I142+I152+I202+I214+I263+I349+I378</f>
        <v>1244170300</v>
      </c>
    </row>
    <row r="9" spans="1:12" x14ac:dyDescent="0.2">
      <c r="A9" s="67" t="s">
        <v>7</v>
      </c>
      <c r="B9" s="68" t="s">
        <v>40</v>
      </c>
      <c r="C9" s="69"/>
      <c r="D9" s="69"/>
      <c r="E9" s="69"/>
      <c r="F9" s="70"/>
      <c r="G9" s="71">
        <f>G10+G44+G52+G67+G82+G87+G94+G90</f>
        <v>49317529.359999999</v>
      </c>
      <c r="H9" s="71" t="e">
        <f>H10+H18+#REF!+H26+H29+H31+#REF!+H42+H44+#REF!+H59+H65+#REF!+H82+H88+H94</f>
        <v>#REF!</v>
      </c>
      <c r="I9" s="71">
        <f>I10+I44+I52+I67+I82+I87+I94+I90</f>
        <v>58651729.359999999</v>
      </c>
      <c r="J9" s="33"/>
      <c r="K9" s="33"/>
    </row>
    <row r="10" spans="1:12" x14ac:dyDescent="0.2">
      <c r="A10" s="23" t="s">
        <v>64</v>
      </c>
      <c r="B10" s="25" t="s">
        <v>40</v>
      </c>
      <c r="C10" s="25" t="s">
        <v>62</v>
      </c>
      <c r="D10" s="25" t="s">
        <v>63</v>
      </c>
      <c r="E10" s="25"/>
      <c r="F10" s="25"/>
      <c r="G10" s="26">
        <f>G11+G15+G37</f>
        <v>36463429.359999999</v>
      </c>
      <c r="H10" s="7">
        <v>1650000</v>
      </c>
      <c r="I10" s="26">
        <f>I11+I15+I37+I34</f>
        <v>39797629.359999999</v>
      </c>
    </row>
    <row r="11" spans="1:12" ht="22.5" x14ac:dyDescent="0.2">
      <c r="A11" s="5" t="s">
        <v>66</v>
      </c>
      <c r="B11" s="6" t="s">
        <v>40</v>
      </c>
      <c r="C11" s="6" t="s">
        <v>62</v>
      </c>
      <c r="D11" s="6" t="s">
        <v>65</v>
      </c>
      <c r="E11" s="6"/>
      <c r="F11" s="6"/>
      <c r="G11" s="7">
        <f>G12</f>
        <v>1325500</v>
      </c>
      <c r="H11" s="7"/>
      <c r="I11" s="7">
        <f>I12</f>
        <v>1325500</v>
      </c>
    </row>
    <row r="12" spans="1:12" ht="22.5" x14ac:dyDescent="0.2">
      <c r="A12" s="5" t="s">
        <v>68</v>
      </c>
      <c r="B12" s="6" t="s">
        <v>40</v>
      </c>
      <c r="C12" s="6" t="s">
        <v>62</v>
      </c>
      <c r="D12" s="6" t="s">
        <v>65</v>
      </c>
      <c r="E12" s="6" t="s">
        <v>67</v>
      </c>
      <c r="F12" s="6"/>
      <c r="G12" s="7">
        <f>G13</f>
        <v>1325500</v>
      </c>
      <c r="H12" s="7"/>
      <c r="I12" s="7">
        <f>I13</f>
        <v>1325500</v>
      </c>
      <c r="J12" s="41"/>
      <c r="K12" s="45"/>
      <c r="L12" s="33"/>
    </row>
    <row r="13" spans="1:12" x14ac:dyDescent="0.2">
      <c r="A13" s="5" t="s">
        <v>8</v>
      </c>
      <c r="B13" s="6" t="s">
        <v>40</v>
      </c>
      <c r="C13" s="6" t="s">
        <v>62</v>
      </c>
      <c r="D13" s="6" t="s">
        <v>65</v>
      </c>
      <c r="E13" s="6" t="s">
        <v>70</v>
      </c>
      <c r="F13" s="6"/>
      <c r="G13" s="7">
        <f>G14</f>
        <v>1325500</v>
      </c>
      <c r="H13" s="7"/>
      <c r="I13" s="7">
        <f>I14</f>
        <v>1325500</v>
      </c>
      <c r="J13" s="33"/>
      <c r="K13" s="33"/>
    </row>
    <row r="14" spans="1:12" ht="22.5" x14ac:dyDescent="0.2">
      <c r="A14" s="5" t="s">
        <v>73</v>
      </c>
      <c r="B14" s="6" t="s">
        <v>40</v>
      </c>
      <c r="C14" s="6" t="s">
        <v>62</v>
      </c>
      <c r="D14" s="6" t="s">
        <v>65</v>
      </c>
      <c r="E14" s="6" t="s">
        <v>70</v>
      </c>
      <c r="F14" s="6" t="s">
        <v>72</v>
      </c>
      <c r="G14" s="7">
        <v>1325500</v>
      </c>
      <c r="H14" s="7"/>
      <c r="I14" s="7">
        <v>1325500</v>
      </c>
    </row>
    <row r="15" spans="1:12" ht="33.75" x14ac:dyDescent="0.2">
      <c r="A15" s="5" t="s">
        <v>75</v>
      </c>
      <c r="B15" s="6" t="s">
        <v>40</v>
      </c>
      <c r="C15" s="6" t="s">
        <v>62</v>
      </c>
      <c r="D15" s="6" t="s">
        <v>74</v>
      </c>
      <c r="E15" s="6"/>
      <c r="F15" s="6"/>
      <c r="G15" s="7">
        <f>G16</f>
        <v>34207929.359999999</v>
      </c>
      <c r="H15" s="7"/>
      <c r="I15" s="7">
        <f>I16</f>
        <v>37533929.359999999</v>
      </c>
    </row>
    <row r="16" spans="1:12" ht="22.5" x14ac:dyDescent="0.2">
      <c r="A16" s="5" t="s">
        <v>68</v>
      </c>
      <c r="B16" s="6" t="s">
        <v>40</v>
      </c>
      <c r="C16" s="6" t="s">
        <v>62</v>
      </c>
      <c r="D16" s="6" t="s">
        <v>74</v>
      </c>
      <c r="E16" s="6" t="s">
        <v>67</v>
      </c>
      <c r="F16" s="6"/>
      <c r="G16" s="7">
        <f>G17+G23+G26+G29+G31</f>
        <v>34207929.359999999</v>
      </c>
      <c r="H16" s="7"/>
      <c r="I16" s="7">
        <f>I17+I23+I26+I29+I31</f>
        <v>37533929.359999999</v>
      </c>
    </row>
    <row r="17" spans="1:9" x14ac:dyDescent="0.2">
      <c r="A17" s="5" t="s">
        <v>9</v>
      </c>
      <c r="B17" s="6" t="s">
        <v>40</v>
      </c>
      <c r="C17" s="6" t="s">
        <v>62</v>
      </c>
      <c r="D17" s="6" t="s">
        <v>74</v>
      </c>
      <c r="E17" s="6" t="s">
        <v>69</v>
      </c>
      <c r="F17" s="6"/>
      <c r="G17" s="7">
        <f>G18+G19+G20+G21+G22</f>
        <v>33184529.359999999</v>
      </c>
      <c r="H17" s="7"/>
      <c r="I17" s="7">
        <f>I18+I19+I20+I21+I22</f>
        <v>36510529.359999999</v>
      </c>
    </row>
    <row r="18" spans="1:9" ht="22.5" x14ac:dyDescent="0.2">
      <c r="A18" s="5" t="s">
        <v>73</v>
      </c>
      <c r="B18" s="6" t="s">
        <v>40</v>
      </c>
      <c r="C18" s="6" t="s">
        <v>62</v>
      </c>
      <c r="D18" s="6" t="s">
        <v>74</v>
      </c>
      <c r="E18" s="6" t="s">
        <v>69</v>
      </c>
      <c r="F18" s="6" t="s">
        <v>72</v>
      </c>
      <c r="G18" s="7">
        <v>23630100</v>
      </c>
      <c r="H18" s="7">
        <v>35500000</v>
      </c>
      <c r="I18" s="7">
        <v>23630100</v>
      </c>
    </row>
    <row r="19" spans="1:9" ht="22.5" x14ac:dyDescent="0.2">
      <c r="A19" s="5" t="s">
        <v>77</v>
      </c>
      <c r="B19" s="6" t="s">
        <v>40</v>
      </c>
      <c r="C19" s="6" t="s">
        <v>62</v>
      </c>
      <c r="D19" s="6" t="s">
        <v>74</v>
      </c>
      <c r="E19" s="6" t="s">
        <v>69</v>
      </c>
      <c r="F19" s="6" t="s">
        <v>76</v>
      </c>
      <c r="G19" s="7">
        <v>200000</v>
      </c>
      <c r="H19" s="7"/>
      <c r="I19" s="7">
        <v>200000</v>
      </c>
    </row>
    <row r="20" spans="1:9" ht="22.5" x14ac:dyDescent="0.2">
      <c r="A20" s="5" t="s">
        <v>79</v>
      </c>
      <c r="B20" s="6" t="s">
        <v>40</v>
      </c>
      <c r="C20" s="6" t="s">
        <v>62</v>
      </c>
      <c r="D20" s="6" t="s">
        <v>74</v>
      </c>
      <c r="E20" s="6" t="s">
        <v>69</v>
      </c>
      <c r="F20" s="6" t="s">
        <v>78</v>
      </c>
      <c r="G20" s="7">
        <v>8674429.3599999994</v>
      </c>
      <c r="H20" s="7"/>
      <c r="I20" s="7">
        <v>12000429.359999999</v>
      </c>
    </row>
    <row r="21" spans="1:9" x14ac:dyDescent="0.2">
      <c r="A21" s="5" t="s">
        <v>82</v>
      </c>
      <c r="B21" s="6" t="s">
        <v>40</v>
      </c>
      <c r="C21" s="6" t="s">
        <v>62</v>
      </c>
      <c r="D21" s="6" t="s">
        <v>74</v>
      </c>
      <c r="E21" s="6" t="s">
        <v>69</v>
      </c>
      <c r="F21" s="6" t="s">
        <v>80</v>
      </c>
      <c r="G21" s="7">
        <v>200000</v>
      </c>
      <c r="H21" s="7"/>
      <c r="I21" s="7">
        <v>200000</v>
      </c>
    </row>
    <row r="22" spans="1:9" x14ac:dyDescent="0.2">
      <c r="A22" s="5" t="s">
        <v>83</v>
      </c>
      <c r="B22" s="6" t="s">
        <v>40</v>
      </c>
      <c r="C22" s="6" t="s">
        <v>62</v>
      </c>
      <c r="D22" s="6" t="s">
        <v>74</v>
      </c>
      <c r="E22" s="6" t="s">
        <v>69</v>
      </c>
      <c r="F22" s="6" t="s">
        <v>81</v>
      </c>
      <c r="G22" s="7">
        <v>480000</v>
      </c>
      <c r="H22" s="7"/>
      <c r="I22" s="7">
        <v>480000</v>
      </c>
    </row>
    <row r="23" spans="1:9" x14ac:dyDescent="0.2">
      <c r="A23" s="5" t="s">
        <v>261</v>
      </c>
      <c r="B23" s="6" t="s">
        <v>40</v>
      </c>
      <c r="C23" s="6" t="s">
        <v>62</v>
      </c>
      <c r="D23" s="6" t="s">
        <v>74</v>
      </c>
      <c r="E23" s="6" t="s">
        <v>84</v>
      </c>
      <c r="F23" s="6"/>
      <c r="G23" s="7">
        <f>G24+G25</f>
        <v>586200</v>
      </c>
      <c r="H23" s="7"/>
      <c r="I23" s="7">
        <f>I24+I25</f>
        <v>586200</v>
      </c>
    </row>
    <row r="24" spans="1:9" ht="22.5" x14ac:dyDescent="0.2">
      <c r="A24" s="5" t="s">
        <v>73</v>
      </c>
      <c r="B24" s="6" t="s">
        <v>40</v>
      </c>
      <c r="C24" s="6" t="s">
        <v>62</v>
      </c>
      <c r="D24" s="6" t="s">
        <v>74</v>
      </c>
      <c r="E24" s="6" t="s">
        <v>84</v>
      </c>
      <c r="F24" s="6" t="s">
        <v>72</v>
      </c>
      <c r="G24" s="7">
        <v>533820</v>
      </c>
      <c r="H24" s="7">
        <v>35500000</v>
      </c>
      <c r="I24" s="7">
        <v>533820</v>
      </c>
    </row>
    <row r="25" spans="1:9" ht="22.5" x14ac:dyDescent="0.2">
      <c r="A25" s="5" t="s">
        <v>79</v>
      </c>
      <c r="B25" s="6" t="s">
        <v>40</v>
      </c>
      <c r="C25" s="6" t="s">
        <v>62</v>
      </c>
      <c r="D25" s="6" t="s">
        <v>74</v>
      </c>
      <c r="E25" s="6" t="s">
        <v>84</v>
      </c>
      <c r="F25" s="6" t="s">
        <v>78</v>
      </c>
      <c r="G25" s="7">
        <v>52380</v>
      </c>
      <c r="H25" s="7"/>
      <c r="I25" s="7">
        <v>52380</v>
      </c>
    </row>
    <row r="26" spans="1:9" ht="22.5" x14ac:dyDescent="0.2">
      <c r="A26" s="10" t="s">
        <v>263</v>
      </c>
      <c r="B26" s="6" t="s">
        <v>40</v>
      </c>
      <c r="C26" s="6" t="s">
        <v>62</v>
      </c>
      <c r="D26" s="6" t="s">
        <v>74</v>
      </c>
      <c r="E26" s="6" t="s">
        <v>85</v>
      </c>
      <c r="F26" s="6"/>
      <c r="G26" s="7">
        <f>G27+G28</f>
        <v>296200</v>
      </c>
      <c r="H26" s="7">
        <v>281200</v>
      </c>
      <c r="I26" s="7">
        <f>I27+I28</f>
        <v>296200</v>
      </c>
    </row>
    <row r="27" spans="1:9" ht="22.5" x14ac:dyDescent="0.2">
      <c r="A27" s="5" t="s">
        <v>73</v>
      </c>
      <c r="B27" s="6" t="s">
        <v>40</v>
      </c>
      <c r="C27" s="6" t="s">
        <v>62</v>
      </c>
      <c r="D27" s="6" t="s">
        <v>74</v>
      </c>
      <c r="E27" s="6" t="s">
        <v>85</v>
      </c>
      <c r="F27" s="6" t="s">
        <v>72</v>
      </c>
      <c r="G27" s="7">
        <v>260400</v>
      </c>
      <c r="H27" s="7">
        <v>35500000</v>
      </c>
      <c r="I27" s="7">
        <v>260400</v>
      </c>
    </row>
    <row r="28" spans="1:9" ht="22.5" x14ac:dyDescent="0.2">
      <c r="A28" s="5" t="s">
        <v>79</v>
      </c>
      <c r="B28" s="6" t="s">
        <v>40</v>
      </c>
      <c r="C28" s="6" t="s">
        <v>62</v>
      </c>
      <c r="D28" s="6" t="s">
        <v>74</v>
      </c>
      <c r="E28" s="6" t="s">
        <v>85</v>
      </c>
      <c r="F28" s="6" t="s">
        <v>78</v>
      </c>
      <c r="G28" s="7">
        <v>35800</v>
      </c>
      <c r="H28" s="7"/>
      <c r="I28" s="7">
        <v>35800</v>
      </c>
    </row>
    <row r="29" spans="1:9" ht="33.75" x14ac:dyDescent="0.2">
      <c r="A29" s="10" t="s">
        <v>349</v>
      </c>
      <c r="B29" s="6" t="s">
        <v>40</v>
      </c>
      <c r="C29" s="6" t="s">
        <v>62</v>
      </c>
      <c r="D29" s="6" t="s">
        <v>74</v>
      </c>
      <c r="E29" s="6" t="s">
        <v>86</v>
      </c>
      <c r="F29" s="6"/>
      <c r="G29" s="7">
        <f>G30</f>
        <v>47200</v>
      </c>
      <c r="H29" s="7">
        <v>47400</v>
      </c>
      <c r="I29" s="7">
        <f>I30</f>
        <v>47200</v>
      </c>
    </row>
    <row r="30" spans="1:9" ht="22.5" x14ac:dyDescent="0.2">
      <c r="A30" s="5" t="s">
        <v>79</v>
      </c>
      <c r="B30" s="6" t="s">
        <v>40</v>
      </c>
      <c r="C30" s="6" t="s">
        <v>62</v>
      </c>
      <c r="D30" s="6" t="s">
        <v>74</v>
      </c>
      <c r="E30" s="6" t="s">
        <v>86</v>
      </c>
      <c r="F30" s="6" t="s">
        <v>78</v>
      </c>
      <c r="G30" s="7">
        <v>47200</v>
      </c>
      <c r="H30" s="7"/>
      <c r="I30" s="7">
        <v>47200</v>
      </c>
    </row>
    <row r="31" spans="1:9" ht="33.75" x14ac:dyDescent="0.2">
      <c r="A31" s="10" t="s">
        <v>10</v>
      </c>
      <c r="B31" s="6" t="s">
        <v>40</v>
      </c>
      <c r="C31" s="6" t="s">
        <v>62</v>
      </c>
      <c r="D31" s="6" t="s">
        <v>74</v>
      </c>
      <c r="E31" s="6" t="s">
        <v>87</v>
      </c>
      <c r="F31" s="6"/>
      <c r="G31" s="7">
        <f>G32+G33</f>
        <v>93800</v>
      </c>
      <c r="H31" s="7">
        <v>89400</v>
      </c>
      <c r="I31" s="7">
        <f>I32+I33</f>
        <v>93800</v>
      </c>
    </row>
    <row r="32" spans="1:9" ht="22.5" x14ac:dyDescent="0.2">
      <c r="A32" s="5" t="s">
        <v>73</v>
      </c>
      <c r="B32" s="6" t="s">
        <v>40</v>
      </c>
      <c r="C32" s="6" t="s">
        <v>62</v>
      </c>
      <c r="D32" s="6" t="s">
        <v>74</v>
      </c>
      <c r="E32" s="6" t="s">
        <v>87</v>
      </c>
      <c r="F32" s="6" t="s">
        <v>72</v>
      </c>
      <c r="G32" s="7">
        <v>38130</v>
      </c>
      <c r="H32" s="7">
        <v>35500000</v>
      </c>
      <c r="I32" s="7">
        <v>38130</v>
      </c>
    </row>
    <row r="33" spans="1:9" ht="22.5" x14ac:dyDescent="0.2">
      <c r="A33" s="5" t="s">
        <v>79</v>
      </c>
      <c r="B33" s="6" t="s">
        <v>40</v>
      </c>
      <c r="C33" s="6" t="s">
        <v>62</v>
      </c>
      <c r="D33" s="6" t="s">
        <v>74</v>
      </c>
      <c r="E33" s="6" t="s">
        <v>87</v>
      </c>
      <c r="F33" s="6" t="s">
        <v>78</v>
      </c>
      <c r="G33" s="7">
        <v>55670</v>
      </c>
      <c r="H33" s="7"/>
      <c r="I33" s="7">
        <v>55670</v>
      </c>
    </row>
    <row r="34" spans="1:9" x14ac:dyDescent="0.2">
      <c r="A34" s="5" t="s">
        <v>295</v>
      </c>
      <c r="B34" s="6" t="s">
        <v>40</v>
      </c>
      <c r="C34" s="6" t="s">
        <v>62</v>
      </c>
      <c r="D34" s="6" t="s">
        <v>100</v>
      </c>
      <c r="E34" s="6"/>
      <c r="F34" s="6"/>
      <c r="G34" s="7">
        <f>G35</f>
        <v>0</v>
      </c>
      <c r="H34" s="7"/>
      <c r="I34" s="7">
        <f>I35</f>
        <v>8200</v>
      </c>
    </row>
    <row r="35" spans="1:9" ht="22.5" x14ac:dyDescent="0.2">
      <c r="A35" s="5" t="s">
        <v>297</v>
      </c>
      <c r="B35" s="6" t="s">
        <v>40</v>
      </c>
      <c r="C35" s="6" t="s">
        <v>62</v>
      </c>
      <c r="D35" s="6" t="s">
        <v>100</v>
      </c>
      <c r="E35" s="6" t="s">
        <v>296</v>
      </c>
      <c r="F35" s="6"/>
      <c r="G35" s="7">
        <f>G36</f>
        <v>0</v>
      </c>
      <c r="H35" s="7"/>
      <c r="I35" s="7">
        <f>I36</f>
        <v>8200</v>
      </c>
    </row>
    <row r="36" spans="1:9" ht="22.5" x14ac:dyDescent="0.2">
      <c r="A36" s="5" t="s">
        <v>79</v>
      </c>
      <c r="B36" s="6" t="s">
        <v>40</v>
      </c>
      <c r="C36" s="6" t="s">
        <v>62</v>
      </c>
      <c r="D36" s="6" t="s">
        <v>100</v>
      </c>
      <c r="E36" s="6" t="s">
        <v>296</v>
      </c>
      <c r="F36" s="6" t="s">
        <v>78</v>
      </c>
      <c r="G36" s="7"/>
      <c r="H36" s="7"/>
      <c r="I36" s="7">
        <v>8200</v>
      </c>
    </row>
    <row r="37" spans="1:9" x14ac:dyDescent="0.2">
      <c r="A37" s="10" t="s">
        <v>90</v>
      </c>
      <c r="B37" s="6" t="s">
        <v>40</v>
      </c>
      <c r="C37" s="6" t="s">
        <v>62</v>
      </c>
      <c r="D37" s="6" t="s">
        <v>88</v>
      </c>
      <c r="E37" s="6"/>
      <c r="F37" s="6"/>
      <c r="G37" s="7">
        <f>G38+G42</f>
        <v>930000</v>
      </c>
      <c r="H37" s="7"/>
      <c r="I37" s="7">
        <f>I38+I42</f>
        <v>930000</v>
      </c>
    </row>
    <row r="38" spans="1:9" ht="22.5" x14ac:dyDescent="0.2">
      <c r="A38" s="10" t="s">
        <v>68</v>
      </c>
      <c r="B38" s="6" t="s">
        <v>40</v>
      </c>
      <c r="C38" s="6" t="s">
        <v>62</v>
      </c>
      <c r="D38" s="6" t="s">
        <v>88</v>
      </c>
      <c r="E38" s="6" t="s">
        <v>67</v>
      </c>
      <c r="F38" s="6"/>
      <c r="G38" s="7">
        <f>G39</f>
        <v>850000</v>
      </c>
      <c r="H38" s="7"/>
      <c r="I38" s="7">
        <f>I39</f>
        <v>850000</v>
      </c>
    </row>
    <row r="39" spans="1:9" x14ac:dyDescent="0.2">
      <c r="A39" s="10" t="s">
        <v>9</v>
      </c>
      <c r="B39" s="6" t="s">
        <v>40</v>
      </c>
      <c r="C39" s="6" t="s">
        <v>62</v>
      </c>
      <c r="D39" s="6" t="s">
        <v>88</v>
      </c>
      <c r="E39" s="6" t="s">
        <v>69</v>
      </c>
      <c r="F39" s="6"/>
      <c r="G39" s="7">
        <f>G40+G41</f>
        <v>850000</v>
      </c>
      <c r="H39" s="7"/>
      <c r="I39" s="7">
        <f>I40+I41</f>
        <v>850000</v>
      </c>
    </row>
    <row r="40" spans="1:9" x14ac:dyDescent="0.2">
      <c r="A40" s="10" t="s">
        <v>92</v>
      </c>
      <c r="B40" s="6" t="s">
        <v>40</v>
      </c>
      <c r="C40" s="6" t="s">
        <v>62</v>
      </c>
      <c r="D40" s="6" t="s">
        <v>88</v>
      </c>
      <c r="E40" s="6" t="s">
        <v>69</v>
      </c>
      <c r="F40" s="6" t="s">
        <v>91</v>
      </c>
      <c r="G40" s="7">
        <v>700000</v>
      </c>
      <c r="H40" s="7"/>
      <c r="I40" s="7">
        <v>700000</v>
      </c>
    </row>
    <row r="41" spans="1:9" ht="56.25" x14ac:dyDescent="0.2">
      <c r="A41" s="46" t="s">
        <v>299</v>
      </c>
      <c r="B41" s="6" t="s">
        <v>40</v>
      </c>
      <c r="C41" s="6" t="s">
        <v>62</v>
      </c>
      <c r="D41" s="6" t="s">
        <v>88</v>
      </c>
      <c r="E41" s="6" t="s">
        <v>69</v>
      </c>
      <c r="F41" s="6" t="s">
        <v>298</v>
      </c>
      <c r="G41" s="7">
        <v>150000</v>
      </c>
      <c r="H41" s="7"/>
      <c r="I41" s="7">
        <v>150000</v>
      </c>
    </row>
    <row r="42" spans="1:9" ht="22.5" x14ac:dyDescent="0.2">
      <c r="A42" s="9" t="s">
        <v>350</v>
      </c>
      <c r="B42" s="6" t="s">
        <v>40</v>
      </c>
      <c r="C42" s="6" t="s">
        <v>62</v>
      </c>
      <c r="D42" s="6" t="s">
        <v>88</v>
      </c>
      <c r="E42" s="6" t="s">
        <v>335</v>
      </c>
      <c r="F42" s="6"/>
      <c r="G42" s="7">
        <f>G43</f>
        <v>80000</v>
      </c>
      <c r="H42" s="7">
        <v>500000</v>
      </c>
      <c r="I42" s="7">
        <f>I43</f>
        <v>80000</v>
      </c>
    </row>
    <row r="43" spans="1:9" ht="22.5" x14ac:dyDescent="0.2">
      <c r="A43" s="5" t="s">
        <v>79</v>
      </c>
      <c r="B43" s="6" t="s">
        <v>40</v>
      </c>
      <c r="C43" s="6" t="s">
        <v>62</v>
      </c>
      <c r="D43" s="6" t="s">
        <v>88</v>
      </c>
      <c r="E43" s="6" t="s">
        <v>335</v>
      </c>
      <c r="F43" s="6" t="s">
        <v>78</v>
      </c>
      <c r="G43" s="7">
        <v>80000</v>
      </c>
      <c r="H43" s="7"/>
      <c r="I43" s="7">
        <v>80000</v>
      </c>
    </row>
    <row r="44" spans="1:9" x14ac:dyDescent="0.2">
      <c r="A44" s="27" t="s">
        <v>93</v>
      </c>
      <c r="B44" s="25" t="s">
        <v>40</v>
      </c>
      <c r="C44" s="25" t="s">
        <v>89</v>
      </c>
      <c r="D44" s="25" t="s">
        <v>63</v>
      </c>
      <c r="E44" s="25"/>
      <c r="F44" s="25"/>
      <c r="G44" s="26">
        <f>G45+G49</f>
        <v>3430500</v>
      </c>
      <c r="H44" s="26">
        <v>2300900</v>
      </c>
      <c r="I44" s="26">
        <f>I45+I49</f>
        <v>3430500</v>
      </c>
    </row>
    <row r="45" spans="1:9" x14ac:dyDescent="0.2">
      <c r="A45" s="10" t="s">
        <v>95</v>
      </c>
      <c r="B45" s="6" t="s">
        <v>40</v>
      </c>
      <c r="C45" s="6" t="s">
        <v>89</v>
      </c>
      <c r="D45" s="6" t="s">
        <v>74</v>
      </c>
      <c r="E45" s="6"/>
      <c r="F45" s="6"/>
      <c r="G45" s="7">
        <f>G46</f>
        <v>2430500</v>
      </c>
      <c r="H45" s="7"/>
      <c r="I45" s="7">
        <f>I46</f>
        <v>2430500</v>
      </c>
    </row>
    <row r="46" spans="1:9" ht="22.5" x14ac:dyDescent="0.2">
      <c r="A46" s="10" t="s">
        <v>351</v>
      </c>
      <c r="B46" s="6" t="s">
        <v>40</v>
      </c>
      <c r="C46" s="6" t="s">
        <v>89</v>
      </c>
      <c r="D46" s="6" t="s">
        <v>74</v>
      </c>
      <c r="E46" s="6" t="s">
        <v>347</v>
      </c>
      <c r="F46" s="6"/>
      <c r="G46" s="7">
        <f>G47+G48</f>
        <v>2430500</v>
      </c>
      <c r="H46" s="7"/>
      <c r="I46" s="7">
        <f>I47+I48</f>
        <v>2430500</v>
      </c>
    </row>
    <row r="47" spans="1:9" ht="22.5" x14ac:dyDescent="0.2">
      <c r="A47" s="5" t="s">
        <v>73</v>
      </c>
      <c r="B47" s="6" t="s">
        <v>40</v>
      </c>
      <c r="C47" s="6" t="s">
        <v>89</v>
      </c>
      <c r="D47" s="6" t="s">
        <v>74</v>
      </c>
      <c r="E47" s="6" t="s">
        <v>347</v>
      </c>
      <c r="F47" s="6" t="s">
        <v>72</v>
      </c>
      <c r="G47" s="7">
        <v>1793000</v>
      </c>
      <c r="H47" s="7">
        <v>35500000</v>
      </c>
      <c r="I47" s="7">
        <v>1793000</v>
      </c>
    </row>
    <row r="48" spans="1:9" ht="22.5" x14ac:dyDescent="0.2">
      <c r="A48" s="5" t="s">
        <v>79</v>
      </c>
      <c r="B48" s="6" t="s">
        <v>40</v>
      </c>
      <c r="C48" s="6" t="s">
        <v>89</v>
      </c>
      <c r="D48" s="6" t="s">
        <v>74</v>
      </c>
      <c r="E48" s="6" t="s">
        <v>347</v>
      </c>
      <c r="F48" s="6" t="s">
        <v>78</v>
      </c>
      <c r="G48" s="7">
        <v>637500</v>
      </c>
      <c r="H48" s="7"/>
      <c r="I48" s="7">
        <v>637500</v>
      </c>
    </row>
    <row r="49" spans="1:9" ht="22.5" x14ac:dyDescent="0.2">
      <c r="A49" s="5" t="s">
        <v>251</v>
      </c>
      <c r="B49" s="6" t="s">
        <v>40</v>
      </c>
      <c r="C49" s="6" t="s">
        <v>89</v>
      </c>
      <c r="D49" s="6" t="s">
        <v>103</v>
      </c>
      <c r="E49" s="6"/>
      <c r="F49" s="6"/>
      <c r="G49" s="7">
        <f>G50</f>
        <v>1000000</v>
      </c>
      <c r="H49" s="7"/>
      <c r="I49" s="7">
        <f>I50</f>
        <v>1000000</v>
      </c>
    </row>
    <row r="50" spans="1:9" x14ac:dyDescent="0.2">
      <c r="A50" s="5" t="s">
        <v>352</v>
      </c>
      <c r="B50" s="6" t="s">
        <v>40</v>
      </c>
      <c r="C50" s="6" t="s">
        <v>89</v>
      </c>
      <c r="D50" s="6" t="s">
        <v>103</v>
      </c>
      <c r="E50" s="6" t="s">
        <v>340</v>
      </c>
      <c r="F50" s="6"/>
      <c r="G50" s="7">
        <f>G51</f>
        <v>1000000</v>
      </c>
      <c r="H50" s="7"/>
      <c r="I50" s="7">
        <f>I51</f>
        <v>1000000</v>
      </c>
    </row>
    <row r="51" spans="1:9" ht="22.5" x14ac:dyDescent="0.2">
      <c r="A51" s="5" t="s">
        <v>79</v>
      </c>
      <c r="B51" s="6" t="s">
        <v>40</v>
      </c>
      <c r="C51" s="6" t="s">
        <v>89</v>
      </c>
      <c r="D51" s="6" t="s">
        <v>103</v>
      </c>
      <c r="E51" s="6" t="s">
        <v>340</v>
      </c>
      <c r="F51" s="6" t="s">
        <v>78</v>
      </c>
      <c r="G51" s="7">
        <v>1000000</v>
      </c>
      <c r="H51" s="7"/>
      <c r="I51" s="7">
        <v>1000000</v>
      </c>
    </row>
    <row r="52" spans="1:9" x14ac:dyDescent="0.2">
      <c r="A52" s="27" t="s">
        <v>97</v>
      </c>
      <c r="B52" s="25" t="s">
        <v>40</v>
      </c>
      <c r="C52" s="25" t="s">
        <v>74</v>
      </c>
      <c r="D52" s="25" t="s">
        <v>63</v>
      </c>
      <c r="E52" s="25"/>
      <c r="F52" s="25"/>
      <c r="G52" s="26">
        <f>G53+G57+G61+G64</f>
        <v>2123600</v>
      </c>
      <c r="H52" s="26"/>
      <c r="I52" s="26">
        <f>I53+I57+I61+I64</f>
        <v>3123600</v>
      </c>
    </row>
    <row r="53" spans="1:9" x14ac:dyDescent="0.2">
      <c r="A53" s="10" t="s">
        <v>99</v>
      </c>
      <c r="B53" s="6" t="s">
        <v>40</v>
      </c>
      <c r="C53" s="6" t="s">
        <v>98</v>
      </c>
      <c r="D53" s="6" t="s">
        <v>62</v>
      </c>
      <c r="E53" s="6"/>
      <c r="F53" s="6"/>
      <c r="G53" s="7">
        <f>G54</f>
        <v>357700</v>
      </c>
      <c r="H53" s="7"/>
      <c r="I53" s="7">
        <f>I54</f>
        <v>357700</v>
      </c>
    </row>
    <row r="54" spans="1:9" ht="22.5" x14ac:dyDescent="0.2">
      <c r="A54" s="10" t="s">
        <v>50</v>
      </c>
      <c r="B54" s="6" t="s">
        <v>40</v>
      </c>
      <c r="C54" s="6" t="s">
        <v>98</v>
      </c>
      <c r="D54" s="6" t="s">
        <v>62</v>
      </c>
      <c r="E54" s="6" t="s">
        <v>96</v>
      </c>
      <c r="F54" s="6"/>
      <c r="G54" s="7">
        <f>G55+G56</f>
        <v>357700</v>
      </c>
      <c r="H54" s="7"/>
      <c r="I54" s="7">
        <f>I55+I56</f>
        <v>357700</v>
      </c>
    </row>
    <row r="55" spans="1:9" ht="22.5" x14ac:dyDescent="0.2">
      <c r="A55" s="5" t="s">
        <v>73</v>
      </c>
      <c r="B55" s="6" t="s">
        <v>40</v>
      </c>
      <c r="C55" s="6" t="s">
        <v>74</v>
      </c>
      <c r="D55" s="6" t="s">
        <v>62</v>
      </c>
      <c r="E55" s="6" t="s">
        <v>96</v>
      </c>
      <c r="F55" s="6" t="s">
        <v>72</v>
      </c>
      <c r="G55" s="7">
        <v>308000</v>
      </c>
      <c r="H55" s="7">
        <v>35500000</v>
      </c>
      <c r="I55" s="7">
        <v>308000</v>
      </c>
    </row>
    <row r="56" spans="1:9" ht="22.5" x14ac:dyDescent="0.2">
      <c r="A56" s="5" t="s">
        <v>79</v>
      </c>
      <c r="B56" s="6" t="s">
        <v>40</v>
      </c>
      <c r="C56" s="6" t="s">
        <v>74</v>
      </c>
      <c r="D56" s="6" t="s">
        <v>62</v>
      </c>
      <c r="E56" s="6" t="s">
        <v>96</v>
      </c>
      <c r="F56" s="6" t="s">
        <v>78</v>
      </c>
      <c r="G56" s="7">
        <v>49700</v>
      </c>
      <c r="H56" s="7"/>
      <c r="I56" s="7">
        <v>49700</v>
      </c>
    </row>
    <row r="57" spans="1:9" x14ac:dyDescent="0.2">
      <c r="A57" s="5" t="s">
        <v>102</v>
      </c>
      <c r="B57" s="6" t="s">
        <v>40</v>
      </c>
      <c r="C57" s="6" t="s">
        <v>74</v>
      </c>
      <c r="D57" s="6" t="s">
        <v>100</v>
      </c>
      <c r="E57" s="6"/>
      <c r="F57" s="6"/>
      <c r="G57" s="7">
        <f>G58</f>
        <v>65900</v>
      </c>
      <c r="H57" s="7"/>
      <c r="I57" s="7">
        <f>I58</f>
        <v>65900</v>
      </c>
    </row>
    <row r="58" spans="1:9" x14ac:dyDescent="0.2">
      <c r="A58" s="5" t="s">
        <v>51</v>
      </c>
      <c r="B58" s="6" t="s">
        <v>40</v>
      </c>
      <c r="C58" s="6" t="s">
        <v>74</v>
      </c>
      <c r="D58" s="6" t="s">
        <v>100</v>
      </c>
      <c r="E58" s="6" t="s">
        <v>101</v>
      </c>
      <c r="F58" s="6"/>
      <c r="G58" s="7">
        <f>G59+G60</f>
        <v>65900</v>
      </c>
      <c r="H58" s="7"/>
      <c r="I58" s="7">
        <f>I59+I60</f>
        <v>65900</v>
      </c>
    </row>
    <row r="59" spans="1:9" ht="22.5" x14ac:dyDescent="0.2">
      <c r="A59" s="5" t="s">
        <v>73</v>
      </c>
      <c r="B59" s="6" t="s">
        <v>40</v>
      </c>
      <c r="C59" s="6" t="s">
        <v>74</v>
      </c>
      <c r="D59" s="6" t="s">
        <v>100</v>
      </c>
      <c r="E59" s="6" t="s">
        <v>101</v>
      </c>
      <c r="F59" s="6" t="s">
        <v>72</v>
      </c>
      <c r="G59" s="7">
        <v>52720</v>
      </c>
      <c r="H59" s="7">
        <v>35500000</v>
      </c>
      <c r="I59" s="7">
        <v>52720</v>
      </c>
    </row>
    <row r="60" spans="1:9" ht="22.5" x14ac:dyDescent="0.2">
      <c r="A60" s="5" t="s">
        <v>79</v>
      </c>
      <c r="B60" s="6" t="s">
        <v>40</v>
      </c>
      <c r="C60" s="6" t="s">
        <v>74</v>
      </c>
      <c r="D60" s="6" t="s">
        <v>100</v>
      </c>
      <c r="E60" s="6" t="s">
        <v>101</v>
      </c>
      <c r="F60" s="6" t="s">
        <v>78</v>
      </c>
      <c r="G60" s="7">
        <v>13180</v>
      </c>
      <c r="H60" s="7"/>
      <c r="I60" s="7">
        <v>13180</v>
      </c>
    </row>
    <row r="61" spans="1:9" x14ac:dyDescent="0.2">
      <c r="A61" s="5" t="s">
        <v>242</v>
      </c>
      <c r="B61" s="6" t="s">
        <v>40</v>
      </c>
      <c r="C61" s="6" t="s">
        <v>74</v>
      </c>
      <c r="D61" s="6" t="s">
        <v>103</v>
      </c>
      <c r="E61" s="6"/>
      <c r="F61" s="6"/>
      <c r="G61" s="7">
        <f>G62</f>
        <v>1500000</v>
      </c>
      <c r="H61" s="7"/>
      <c r="I61" s="7">
        <f>I62</f>
        <v>2500000</v>
      </c>
    </row>
    <row r="62" spans="1:9" ht="22.5" x14ac:dyDescent="0.2">
      <c r="A62" s="9" t="s">
        <v>353</v>
      </c>
      <c r="B62" s="6" t="s">
        <v>40</v>
      </c>
      <c r="C62" s="6" t="s">
        <v>74</v>
      </c>
      <c r="D62" s="6" t="s">
        <v>103</v>
      </c>
      <c r="E62" s="6" t="s">
        <v>300</v>
      </c>
      <c r="F62" s="6"/>
      <c r="G62" s="7">
        <f>G63</f>
        <v>1500000</v>
      </c>
      <c r="H62" s="7"/>
      <c r="I62" s="7">
        <f>I63</f>
        <v>2500000</v>
      </c>
    </row>
    <row r="63" spans="1:9" ht="22.5" x14ac:dyDescent="0.2">
      <c r="A63" s="10" t="s">
        <v>238</v>
      </c>
      <c r="B63" s="6" t="s">
        <v>40</v>
      </c>
      <c r="C63" s="6" t="s">
        <v>74</v>
      </c>
      <c r="D63" s="6" t="s">
        <v>103</v>
      </c>
      <c r="E63" s="6" t="s">
        <v>300</v>
      </c>
      <c r="F63" s="6" t="s">
        <v>237</v>
      </c>
      <c r="G63" s="7">
        <v>1500000</v>
      </c>
      <c r="H63" s="7"/>
      <c r="I63" s="7">
        <v>2500000</v>
      </c>
    </row>
    <row r="64" spans="1:9" x14ac:dyDescent="0.2">
      <c r="A64" s="10" t="s">
        <v>129</v>
      </c>
      <c r="B64" s="6" t="s">
        <v>40</v>
      </c>
      <c r="C64" s="6" t="s">
        <v>74</v>
      </c>
      <c r="D64" s="6" t="s">
        <v>104</v>
      </c>
      <c r="E64" s="6"/>
      <c r="F64" s="6"/>
      <c r="G64" s="7">
        <f>G65</f>
        <v>200000</v>
      </c>
      <c r="H64" s="7"/>
      <c r="I64" s="7">
        <f>I65</f>
        <v>200000</v>
      </c>
    </row>
    <row r="65" spans="1:9" ht="22.5" x14ac:dyDescent="0.2">
      <c r="A65" s="10" t="s">
        <v>344</v>
      </c>
      <c r="B65" s="6" t="s">
        <v>40</v>
      </c>
      <c r="C65" s="6" t="s">
        <v>74</v>
      </c>
      <c r="D65" s="6" t="s">
        <v>104</v>
      </c>
      <c r="E65" s="6" t="s">
        <v>301</v>
      </c>
      <c r="F65" s="6"/>
      <c r="G65" s="7">
        <f>G66</f>
        <v>200000</v>
      </c>
      <c r="H65" s="7">
        <v>400000</v>
      </c>
      <c r="I65" s="7">
        <f>I66</f>
        <v>200000</v>
      </c>
    </row>
    <row r="66" spans="1:9" x14ac:dyDescent="0.2">
      <c r="A66" s="72" t="s">
        <v>92</v>
      </c>
      <c r="B66" s="6" t="s">
        <v>40</v>
      </c>
      <c r="C66" s="6" t="s">
        <v>74</v>
      </c>
      <c r="D66" s="6" t="s">
        <v>104</v>
      </c>
      <c r="E66" s="6" t="s">
        <v>301</v>
      </c>
      <c r="F66" s="6" t="s">
        <v>91</v>
      </c>
      <c r="G66" s="7">
        <v>200000</v>
      </c>
      <c r="H66" s="7"/>
      <c r="I66" s="7">
        <v>200000</v>
      </c>
    </row>
    <row r="67" spans="1:9" x14ac:dyDescent="0.2">
      <c r="A67" s="27" t="s">
        <v>106</v>
      </c>
      <c r="B67" s="25" t="s">
        <v>40</v>
      </c>
      <c r="C67" s="25" t="s">
        <v>100</v>
      </c>
      <c r="D67" s="25" t="s">
        <v>63</v>
      </c>
      <c r="E67" s="25"/>
      <c r="F67" s="25"/>
      <c r="G67" s="26">
        <f>G68+G71+G76+G81</f>
        <v>4300000</v>
      </c>
      <c r="H67" s="26"/>
      <c r="I67" s="26">
        <f>I68+I71+I76+I81</f>
        <v>6300000</v>
      </c>
    </row>
    <row r="68" spans="1:9" x14ac:dyDescent="0.2">
      <c r="A68" s="10" t="s">
        <v>107</v>
      </c>
      <c r="B68" s="6" t="s">
        <v>40</v>
      </c>
      <c r="C68" s="6" t="s">
        <v>100</v>
      </c>
      <c r="D68" s="6" t="s">
        <v>62</v>
      </c>
      <c r="E68" s="6"/>
      <c r="F68" s="6"/>
      <c r="G68" s="7">
        <f>G69</f>
        <v>700000</v>
      </c>
      <c r="H68" s="7"/>
      <c r="I68" s="7">
        <f>I69</f>
        <v>1700000</v>
      </c>
    </row>
    <row r="69" spans="1:9" ht="22.5" x14ac:dyDescent="0.2">
      <c r="A69" s="10" t="s">
        <v>250</v>
      </c>
      <c r="B69" s="6" t="s">
        <v>40</v>
      </c>
      <c r="C69" s="6" t="s">
        <v>100</v>
      </c>
      <c r="D69" s="6" t="s">
        <v>62</v>
      </c>
      <c r="E69" s="6" t="s">
        <v>248</v>
      </c>
      <c r="F69" s="6"/>
      <c r="G69" s="7">
        <f>G70</f>
        <v>700000</v>
      </c>
      <c r="H69" s="7"/>
      <c r="I69" s="7">
        <f>I70</f>
        <v>1700000</v>
      </c>
    </row>
    <row r="70" spans="1:9" ht="22.5" x14ac:dyDescent="0.2">
      <c r="A70" s="10" t="s">
        <v>246</v>
      </c>
      <c r="B70" s="6" t="s">
        <v>249</v>
      </c>
      <c r="C70" s="6" t="s">
        <v>100</v>
      </c>
      <c r="D70" s="6" t="s">
        <v>62</v>
      </c>
      <c r="E70" s="6" t="s">
        <v>248</v>
      </c>
      <c r="F70" s="6" t="s">
        <v>245</v>
      </c>
      <c r="G70" s="7">
        <v>700000</v>
      </c>
      <c r="H70" s="7"/>
      <c r="I70" s="7">
        <v>1700000</v>
      </c>
    </row>
    <row r="71" spans="1:9" x14ac:dyDescent="0.2">
      <c r="A71" s="10" t="s">
        <v>339</v>
      </c>
      <c r="B71" s="6" t="s">
        <v>40</v>
      </c>
      <c r="C71" s="6" t="s">
        <v>100</v>
      </c>
      <c r="D71" s="6" t="s">
        <v>65</v>
      </c>
      <c r="E71" s="6"/>
      <c r="F71" s="6"/>
      <c r="G71" s="7">
        <f>G72+G74</f>
        <v>2600000</v>
      </c>
      <c r="H71" s="7"/>
      <c r="I71" s="7">
        <f>I72+I74</f>
        <v>3600000</v>
      </c>
    </row>
    <row r="72" spans="1:9" x14ac:dyDescent="0.2">
      <c r="A72" s="10" t="s">
        <v>244</v>
      </c>
      <c r="B72" s="6" t="s">
        <v>40</v>
      </c>
      <c r="C72" s="6" t="s">
        <v>100</v>
      </c>
      <c r="D72" s="6" t="s">
        <v>65</v>
      </c>
      <c r="E72" s="6" t="s">
        <v>243</v>
      </c>
      <c r="F72" s="6"/>
      <c r="G72" s="7">
        <f>G73</f>
        <v>1600000</v>
      </c>
      <c r="H72" s="7"/>
      <c r="I72" s="7">
        <f>I73</f>
        <v>1600000</v>
      </c>
    </row>
    <row r="73" spans="1:9" ht="22.5" x14ac:dyDescent="0.2">
      <c r="A73" s="10" t="s">
        <v>238</v>
      </c>
      <c r="B73" s="6" t="s">
        <v>40</v>
      </c>
      <c r="C73" s="6" t="s">
        <v>100</v>
      </c>
      <c r="D73" s="6" t="s">
        <v>65</v>
      </c>
      <c r="E73" s="6" t="s">
        <v>243</v>
      </c>
      <c r="F73" s="6" t="s">
        <v>237</v>
      </c>
      <c r="G73" s="7">
        <v>1600000</v>
      </c>
      <c r="H73" s="7"/>
      <c r="I73" s="7">
        <v>1600000</v>
      </c>
    </row>
    <row r="74" spans="1:9" ht="33.75" x14ac:dyDescent="0.2">
      <c r="A74" s="55" t="s">
        <v>302</v>
      </c>
      <c r="B74" s="6" t="s">
        <v>40</v>
      </c>
      <c r="C74" s="6" t="s">
        <v>100</v>
      </c>
      <c r="D74" s="6" t="s">
        <v>65</v>
      </c>
      <c r="E74" s="6" t="s">
        <v>303</v>
      </c>
      <c r="F74" s="6"/>
      <c r="G74" s="7">
        <f>G75</f>
        <v>1000000</v>
      </c>
      <c r="H74" s="7"/>
      <c r="I74" s="7">
        <f>I75</f>
        <v>2000000</v>
      </c>
    </row>
    <row r="75" spans="1:9" ht="22.5" x14ac:dyDescent="0.2">
      <c r="A75" s="10" t="s">
        <v>238</v>
      </c>
      <c r="B75" s="6" t="s">
        <v>40</v>
      </c>
      <c r="C75" s="6" t="s">
        <v>100</v>
      </c>
      <c r="D75" s="6" t="s">
        <v>65</v>
      </c>
      <c r="E75" s="6" t="s">
        <v>303</v>
      </c>
      <c r="F75" s="6" t="s">
        <v>237</v>
      </c>
      <c r="G75" s="7">
        <v>1000000</v>
      </c>
      <c r="H75" s="7"/>
      <c r="I75" s="7">
        <v>2000000</v>
      </c>
    </row>
    <row r="76" spans="1:9" x14ac:dyDescent="0.2">
      <c r="A76" s="10" t="s">
        <v>304</v>
      </c>
      <c r="B76" s="6" t="s">
        <v>40</v>
      </c>
      <c r="C76" s="6" t="s">
        <v>100</v>
      </c>
      <c r="D76" s="6" t="s">
        <v>89</v>
      </c>
      <c r="E76" s="6"/>
      <c r="F76" s="6"/>
      <c r="G76" s="7">
        <f>G77</f>
        <v>500000</v>
      </c>
      <c r="H76" s="7"/>
      <c r="I76" s="7">
        <f>I77</f>
        <v>500000</v>
      </c>
    </row>
    <row r="77" spans="1:9" x14ac:dyDescent="0.2">
      <c r="A77" s="10" t="s">
        <v>354</v>
      </c>
      <c r="B77" s="6" t="s">
        <v>40</v>
      </c>
      <c r="C77" s="6" t="s">
        <v>100</v>
      </c>
      <c r="D77" s="6" t="s">
        <v>89</v>
      </c>
      <c r="E77" s="6" t="s">
        <v>305</v>
      </c>
      <c r="F77" s="6"/>
      <c r="G77" s="7">
        <f>G78</f>
        <v>500000</v>
      </c>
      <c r="H77" s="7"/>
      <c r="I77" s="7">
        <f>I78</f>
        <v>500000</v>
      </c>
    </row>
    <row r="78" spans="1:9" ht="22.5" x14ac:dyDescent="0.2">
      <c r="A78" s="10" t="s">
        <v>238</v>
      </c>
      <c r="B78" s="6" t="s">
        <v>40</v>
      </c>
      <c r="C78" s="6" t="s">
        <v>100</v>
      </c>
      <c r="D78" s="6" t="s">
        <v>89</v>
      </c>
      <c r="E78" s="6" t="s">
        <v>305</v>
      </c>
      <c r="F78" s="6" t="s">
        <v>237</v>
      </c>
      <c r="G78" s="7">
        <v>500000</v>
      </c>
      <c r="H78" s="7"/>
      <c r="I78" s="7">
        <v>500000</v>
      </c>
    </row>
    <row r="79" spans="1:9" x14ac:dyDescent="0.2">
      <c r="A79" s="10" t="s">
        <v>247</v>
      </c>
      <c r="B79" s="6" t="s">
        <v>40</v>
      </c>
      <c r="C79" s="6" t="s">
        <v>100</v>
      </c>
      <c r="D79" s="6" t="s">
        <v>100</v>
      </c>
      <c r="E79" s="6"/>
      <c r="F79" s="6"/>
      <c r="G79" s="7">
        <f>G80</f>
        <v>500000</v>
      </c>
      <c r="H79" s="7"/>
      <c r="I79" s="7">
        <f>I80</f>
        <v>500000</v>
      </c>
    </row>
    <row r="80" spans="1:9" ht="22.5" x14ac:dyDescent="0.2">
      <c r="A80" s="10" t="s">
        <v>53</v>
      </c>
      <c r="B80" s="6" t="s">
        <v>40</v>
      </c>
      <c r="C80" s="6" t="s">
        <v>100</v>
      </c>
      <c r="D80" s="6" t="s">
        <v>100</v>
      </c>
      <c r="E80" s="6" t="s">
        <v>108</v>
      </c>
      <c r="F80" s="6"/>
      <c r="G80" s="7">
        <f>G81</f>
        <v>500000</v>
      </c>
      <c r="H80" s="7"/>
      <c r="I80" s="7">
        <f>I81</f>
        <v>500000</v>
      </c>
    </row>
    <row r="81" spans="1:18" ht="22.5" x14ac:dyDescent="0.2">
      <c r="A81" s="10" t="s">
        <v>238</v>
      </c>
      <c r="B81" s="6" t="s">
        <v>40</v>
      </c>
      <c r="C81" s="6" t="s">
        <v>100</v>
      </c>
      <c r="D81" s="6" t="s">
        <v>100</v>
      </c>
      <c r="E81" s="6" t="s">
        <v>108</v>
      </c>
      <c r="F81" s="43" t="s">
        <v>237</v>
      </c>
      <c r="G81" s="7">
        <v>500000</v>
      </c>
      <c r="H81" s="7"/>
      <c r="I81" s="7">
        <v>500000</v>
      </c>
    </row>
    <row r="82" spans="1:18" x14ac:dyDescent="0.2">
      <c r="A82" s="27" t="s">
        <v>110</v>
      </c>
      <c r="B82" s="25" t="s">
        <v>40</v>
      </c>
      <c r="C82" s="25" t="s">
        <v>109</v>
      </c>
      <c r="D82" s="25" t="s">
        <v>63</v>
      </c>
      <c r="E82" s="25"/>
      <c r="F82" s="25"/>
      <c r="G82" s="26">
        <f>G83</f>
        <v>100000</v>
      </c>
      <c r="H82" s="26">
        <v>400000</v>
      </c>
      <c r="I82" s="26">
        <f>I83</f>
        <v>100000</v>
      </c>
      <c r="J82" s="82"/>
      <c r="K82" s="82"/>
      <c r="L82" s="82"/>
      <c r="M82" s="82"/>
      <c r="N82" s="82"/>
      <c r="O82" s="82"/>
      <c r="P82" s="49"/>
      <c r="Q82" s="82"/>
      <c r="R82" s="82"/>
    </row>
    <row r="83" spans="1:18" x14ac:dyDescent="0.2">
      <c r="A83" s="10" t="s">
        <v>111</v>
      </c>
      <c r="B83" s="6" t="s">
        <v>40</v>
      </c>
      <c r="C83" s="6" t="s">
        <v>109</v>
      </c>
      <c r="D83" s="6" t="s">
        <v>100</v>
      </c>
      <c r="E83" s="6"/>
      <c r="F83" s="6"/>
      <c r="G83" s="7">
        <f>G84</f>
        <v>100000</v>
      </c>
      <c r="H83" s="7"/>
      <c r="I83" s="7">
        <f>I84</f>
        <v>100000</v>
      </c>
      <c r="J83" s="82"/>
      <c r="K83" s="82"/>
      <c r="L83" s="82"/>
      <c r="M83" s="82"/>
      <c r="N83" s="82"/>
      <c r="O83" s="82"/>
      <c r="P83" s="49"/>
      <c r="Q83" s="82"/>
      <c r="R83" s="82"/>
    </row>
    <row r="84" spans="1:18" x14ac:dyDescent="0.2">
      <c r="A84" s="10" t="s">
        <v>113</v>
      </c>
      <c r="B84" s="6" t="s">
        <v>40</v>
      </c>
      <c r="C84" s="6" t="s">
        <v>109</v>
      </c>
      <c r="D84" s="6" t="s">
        <v>100</v>
      </c>
      <c r="E84" s="6" t="s">
        <v>114</v>
      </c>
      <c r="F84" s="6"/>
      <c r="G84" s="7">
        <f>G85</f>
        <v>100000</v>
      </c>
      <c r="H84" s="7"/>
      <c r="I84" s="7">
        <f>I85</f>
        <v>100000</v>
      </c>
      <c r="J84" s="82"/>
      <c r="K84" s="82"/>
      <c r="L84" s="82"/>
      <c r="M84" s="82"/>
      <c r="N84" s="82"/>
      <c r="O84" s="82"/>
      <c r="P84" s="49"/>
      <c r="Q84" s="82"/>
      <c r="R84" s="82"/>
    </row>
    <row r="85" spans="1:18" x14ac:dyDescent="0.2">
      <c r="A85" s="10" t="s">
        <v>11</v>
      </c>
      <c r="B85" s="6" t="s">
        <v>40</v>
      </c>
      <c r="C85" s="6" t="s">
        <v>109</v>
      </c>
      <c r="D85" s="6" t="s">
        <v>100</v>
      </c>
      <c r="E85" s="6" t="s">
        <v>112</v>
      </c>
      <c r="F85" s="6"/>
      <c r="G85" s="7">
        <f>G86</f>
        <v>100000</v>
      </c>
      <c r="H85" s="7"/>
      <c r="I85" s="7">
        <f>I86</f>
        <v>100000</v>
      </c>
      <c r="J85" s="82"/>
      <c r="K85" s="82"/>
      <c r="L85" s="82"/>
      <c r="M85" s="82"/>
      <c r="N85" s="82"/>
      <c r="O85" s="82"/>
      <c r="P85" s="49"/>
      <c r="Q85" s="82"/>
      <c r="R85" s="82"/>
    </row>
    <row r="86" spans="1:18" ht="22.5" x14ac:dyDescent="0.2">
      <c r="A86" s="5" t="s">
        <v>79</v>
      </c>
      <c r="B86" s="6" t="s">
        <v>40</v>
      </c>
      <c r="C86" s="6" t="s">
        <v>109</v>
      </c>
      <c r="D86" s="6" t="s">
        <v>100</v>
      </c>
      <c r="E86" s="6" t="s">
        <v>112</v>
      </c>
      <c r="F86" s="6" t="s">
        <v>78</v>
      </c>
      <c r="G86" s="7">
        <v>100000</v>
      </c>
      <c r="H86" s="7"/>
      <c r="I86" s="7">
        <v>100000</v>
      </c>
      <c r="J86" s="82"/>
      <c r="K86" s="82"/>
      <c r="L86" s="82"/>
      <c r="M86" s="82"/>
      <c r="N86" s="82"/>
      <c r="O86" s="82"/>
      <c r="P86" s="49"/>
      <c r="Q86" s="82"/>
      <c r="R86" s="82"/>
    </row>
    <row r="87" spans="1:18" x14ac:dyDescent="0.2">
      <c r="A87" s="23" t="s">
        <v>181</v>
      </c>
      <c r="B87" s="25" t="s">
        <v>40</v>
      </c>
      <c r="C87" s="25" t="s">
        <v>105</v>
      </c>
      <c r="D87" s="25" t="s">
        <v>63</v>
      </c>
      <c r="E87" s="25"/>
      <c r="F87" s="25"/>
      <c r="G87" s="26">
        <f>G88</f>
        <v>200000</v>
      </c>
      <c r="H87" s="26"/>
      <c r="I87" s="26">
        <f>I88</f>
        <v>200000</v>
      </c>
      <c r="J87" s="82"/>
      <c r="K87" s="82"/>
      <c r="L87" s="82"/>
      <c r="M87" s="82"/>
      <c r="N87" s="82"/>
      <c r="O87" s="82"/>
      <c r="P87" s="49"/>
      <c r="Q87" s="82"/>
      <c r="R87" s="82"/>
    </row>
    <row r="88" spans="1:18" ht="33.75" x14ac:dyDescent="0.2">
      <c r="A88" s="55" t="s">
        <v>306</v>
      </c>
      <c r="B88" s="6" t="s">
        <v>40</v>
      </c>
      <c r="C88" s="6" t="s">
        <v>105</v>
      </c>
      <c r="D88" s="6" t="s">
        <v>105</v>
      </c>
      <c r="E88" s="6" t="s">
        <v>307</v>
      </c>
      <c r="F88" s="6"/>
      <c r="G88" s="7">
        <f>G89</f>
        <v>200000</v>
      </c>
      <c r="H88" s="7">
        <v>600000</v>
      </c>
      <c r="I88" s="7">
        <f>I89</f>
        <v>200000</v>
      </c>
      <c r="J88" s="82"/>
      <c r="K88" s="82"/>
      <c r="L88" s="82"/>
      <c r="M88" s="82"/>
      <c r="N88" s="82"/>
      <c r="O88" s="82"/>
      <c r="P88" s="49"/>
      <c r="Q88" s="82"/>
      <c r="R88" s="82"/>
    </row>
    <row r="89" spans="1:18" s="13" customFormat="1" ht="22.5" x14ac:dyDescent="0.2">
      <c r="A89" s="5" t="s">
        <v>79</v>
      </c>
      <c r="B89" s="6" t="s">
        <v>40</v>
      </c>
      <c r="C89" s="6" t="s">
        <v>105</v>
      </c>
      <c r="D89" s="6" t="s">
        <v>105</v>
      </c>
      <c r="E89" s="6" t="s">
        <v>307</v>
      </c>
      <c r="F89" s="6" t="s">
        <v>78</v>
      </c>
      <c r="G89" s="7">
        <v>200000</v>
      </c>
      <c r="H89" s="7"/>
      <c r="I89" s="7">
        <v>200000</v>
      </c>
      <c r="J89" s="47"/>
      <c r="K89" s="47"/>
      <c r="L89" s="47"/>
      <c r="M89" s="47"/>
      <c r="N89" s="47"/>
      <c r="O89" s="47"/>
      <c r="P89" s="47"/>
      <c r="Q89" s="47"/>
      <c r="R89" s="47"/>
    </row>
    <row r="90" spans="1:18" s="13" customFormat="1" x14ac:dyDescent="0.2">
      <c r="A90" s="56" t="s">
        <v>134</v>
      </c>
      <c r="B90" s="25" t="s">
        <v>40</v>
      </c>
      <c r="C90" s="25" t="s">
        <v>133</v>
      </c>
      <c r="D90" s="25" t="s">
        <v>63</v>
      </c>
      <c r="E90" s="25"/>
      <c r="F90" s="25"/>
      <c r="G90" s="26">
        <f>G91</f>
        <v>2000000</v>
      </c>
      <c r="H90" s="7"/>
      <c r="I90" s="26">
        <f>I91</f>
        <v>5000000</v>
      </c>
      <c r="J90" s="47"/>
      <c r="K90" s="47"/>
      <c r="L90" s="47"/>
      <c r="M90" s="47"/>
      <c r="N90" s="47"/>
      <c r="O90" s="47"/>
      <c r="P90" s="47"/>
      <c r="Q90" s="47"/>
      <c r="R90" s="47"/>
    </row>
    <row r="91" spans="1:18" s="13" customFormat="1" x14ac:dyDescent="0.2">
      <c r="A91" s="5" t="s">
        <v>135</v>
      </c>
      <c r="B91" s="6" t="s">
        <v>40</v>
      </c>
      <c r="C91" s="6" t="s">
        <v>133</v>
      </c>
      <c r="D91" s="6" t="s">
        <v>89</v>
      </c>
      <c r="E91" s="6"/>
      <c r="F91" s="6"/>
      <c r="G91" s="7">
        <f>G92</f>
        <v>2000000</v>
      </c>
      <c r="H91" s="7"/>
      <c r="I91" s="7">
        <f>I92</f>
        <v>5000000</v>
      </c>
      <c r="J91" s="47"/>
      <c r="K91" s="47"/>
      <c r="L91" s="47"/>
      <c r="M91" s="47"/>
      <c r="N91" s="47"/>
      <c r="O91" s="47"/>
      <c r="P91" s="47"/>
      <c r="Q91" s="47"/>
      <c r="R91" s="47"/>
    </row>
    <row r="92" spans="1:18" s="13" customFormat="1" ht="33.75" x14ac:dyDescent="0.2">
      <c r="A92" s="57" t="s">
        <v>302</v>
      </c>
      <c r="B92" s="6" t="s">
        <v>40</v>
      </c>
      <c r="C92" s="6" t="s">
        <v>133</v>
      </c>
      <c r="D92" s="6" t="s">
        <v>89</v>
      </c>
      <c r="E92" s="6" t="s">
        <v>303</v>
      </c>
      <c r="F92" s="6"/>
      <c r="G92" s="7">
        <f>G93</f>
        <v>2000000</v>
      </c>
      <c r="H92" s="7"/>
      <c r="I92" s="7">
        <f>I93</f>
        <v>5000000</v>
      </c>
      <c r="J92" s="47"/>
      <c r="K92" s="47"/>
      <c r="L92" s="47"/>
      <c r="M92" s="47"/>
      <c r="N92" s="47"/>
      <c r="O92" s="47"/>
      <c r="P92" s="47"/>
      <c r="Q92" s="47"/>
      <c r="R92" s="47"/>
    </row>
    <row r="93" spans="1:18" s="13" customFormat="1" x14ac:dyDescent="0.2">
      <c r="A93" s="58" t="s">
        <v>137</v>
      </c>
      <c r="B93" s="6" t="s">
        <v>40</v>
      </c>
      <c r="C93" s="6" t="s">
        <v>133</v>
      </c>
      <c r="D93" s="6" t="s">
        <v>89</v>
      </c>
      <c r="E93" s="6" t="s">
        <v>303</v>
      </c>
      <c r="F93" s="6" t="s">
        <v>136</v>
      </c>
      <c r="G93" s="7">
        <v>2000000</v>
      </c>
      <c r="H93" s="7"/>
      <c r="I93" s="7">
        <v>5000000</v>
      </c>
      <c r="J93" s="47"/>
      <c r="K93" s="47"/>
      <c r="L93" s="47"/>
      <c r="M93" s="47"/>
      <c r="N93" s="47"/>
      <c r="O93" s="47"/>
      <c r="P93" s="47"/>
      <c r="Q93" s="47"/>
      <c r="R93" s="47"/>
    </row>
    <row r="94" spans="1:18" x14ac:dyDescent="0.2">
      <c r="A94" s="27" t="s">
        <v>116</v>
      </c>
      <c r="B94" s="25" t="s">
        <v>40</v>
      </c>
      <c r="C94" s="25" t="s">
        <v>115</v>
      </c>
      <c r="D94" s="25" t="s">
        <v>63</v>
      </c>
      <c r="E94" s="25"/>
      <c r="F94" s="25"/>
      <c r="G94" s="26">
        <f>G95</f>
        <v>700000</v>
      </c>
      <c r="H94" s="26">
        <v>800000</v>
      </c>
      <c r="I94" s="26">
        <f>I95</f>
        <v>700000</v>
      </c>
      <c r="J94" s="81"/>
      <c r="K94" s="80"/>
      <c r="L94" s="81"/>
      <c r="M94" s="81"/>
      <c r="N94" s="81"/>
      <c r="O94" s="81"/>
      <c r="P94" s="80"/>
      <c r="Q94" s="81"/>
      <c r="R94" s="81"/>
    </row>
    <row r="95" spans="1:18" x14ac:dyDescent="0.2">
      <c r="A95" s="10" t="s">
        <v>117</v>
      </c>
      <c r="B95" s="6" t="s">
        <v>40</v>
      </c>
      <c r="C95" s="6" t="s">
        <v>115</v>
      </c>
      <c r="D95" s="6" t="s">
        <v>65</v>
      </c>
      <c r="E95" s="6"/>
      <c r="F95" s="6"/>
      <c r="G95" s="7">
        <f>G96</f>
        <v>700000</v>
      </c>
      <c r="H95" s="7"/>
      <c r="I95" s="7">
        <f>I96</f>
        <v>700000</v>
      </c>
      <c r="J95" s="81"/>
      <c r="K95" s="80"/>
      <c r="L95" s="81"/>
      <c r="M95" s="81"/>
      <c r="N95" s="81"/>
      <c r="O95" s="81"/>
      <c r="P95" s="80"/>
      <c r="Q95" s="81"/>
      <c r="R95" s="81"/>
    </row>
    <row r="96" spans="1:18" x14ac:dyDescent="0.2">
      <c r="A96" s="10" t="s">
        <v>118</v>
      </c>
      <c r="B96" s="6" t="s">
        <v>40</v>
      </c>
      <c r="C96" s="6" t="s">
        <v>115</v>
      </c>
      <c r="D96" s="6" t="s">
        <v>65</v>
      </c>
      <c r="E96" s="6" t="s">
        <v>119</v>
      </c>
      <c r="F96" s="6"/>
      <c r="G96" s="7">
        <f>G97</f>
        <v>700000</v>
      </c>
      <c r="H96" s="7"/>
      <c r="I96" s="7">
        <f>I97</f>
        <v>700000</v>
      </c>
      <c r="J96" s="81"/>
      <c r="K96" s="80"/>
      <c r="L96" s="81"/>
      <c r="M96" s="81"/>
      <c r="N96" s="81"/>
      <c r="O96" s="81"/>
      <c r="P96" s="80"/>
      <c r="Q96" s="81"/>
      <c r="R96" s="81"/>
    </row>
    <row r="97" spans="1:18" x14ac:dyDescent="0.2">
      <c r="A97" s="10" t="s">
        <v>121</v>
      </c>
      <c r="B97" s="6" t="s">
        <v>40</v>
      </c>
      <c r="C97" s="6" t="s">
        <v>115</v>
      </c>
      <c r="D97" s="6" t="s">
        <v>65</v>
      </c>
      <c r="E97" s="6" t="s">
        <v>120</v>
      </c>
      <c r="F97" s="6"/>
      <c r="G97" s="7">
        <f>G98</f>
        <v>700000</v>
      </c>
      <c r="H97" s="7"/>
      <c r="I97" s="7">
        <f>I98</f>
        <v>700000</v>
      </c>
      <c r="J97" s="81"/>
      <c r="K97" s="80"/>
      <c r="L97" s="81"/>
      <c r="M97" s="81"/>
      <c r="N97" s="81"/>
      <c r="O97" s="81"/>
      <c r="P97" s="80"/>
      <c r="Q97" s="81"/>
      <c r="R97" s="81"/>
    </row>
    <row r="98" spans="1:18" ht="22.5" x14ac:dyDescent="0.2">
      <c r="A98" s="5" t="s">
        <v>79</v>
      </c>
      <c r="B98" s="6" t="s">
        <v>40</v>
      </c>
      <c r="C98" s="6" t="s">
        <v>115</v>
      </c>
      <c r="D98" s="6" t="s">
        <v>65</v>
      </c>
      <c r="E98" s="6" t="s">
        <v>120</v>
      </c>
      <c r="F98" s="6" t="s">
        <v>78</v>
      </c>
      <c r="G98" s="7">
        <v>700000</v>
      </c>
      <c r="H98" s="7"/>
      <c r="I98" s="7">
        <v>700000</v>
      </c>
      <c r="J98" s="81"/>
      <c r="K98" s="80"/>
      <c r="L98" s="81"/>
      <c r="M98" s="81"/>
      <c r="N98" s="81"/>
      <c r="O98" s="81"/>
      <c r="P98" s="80"/>
      <c r="Q98" s="81"/>
      <c r="R98" s="81"/>
    </row>
    <row r="99" spans="1:18" ht="25.5" x14ac:dyDescent="0.2">
      <c r="A99" s="68" t="s">
        <v>12</v>
      </c>
      <c r="B99" s="68" t="s">
        <v>38</v>
      </c>
      <c r="C99" s="69"/>
      <c r="D99" s="69"/>
      <c r="E99" s="69"/>
      <c r="F99" s="69"/>
      <c r="G99" s="71">
        <f>G100+G113+G132+G138</f>
        <v>48874600</v>
      </c>
      <c r="H99" s="71" t="e">
        <f>H100+H109+#REF!</f>
        <v>#REF!</v>
      </c>
      <c r="I99" s="71">
        <f>I100+I113+I132+I138</f>
        <v>55812200</v>
      </c>
      <c r="J99" s="81"/>
      <c r="K99" s="80"/>
      <c r="L99" s="81"/>
      <c r="M99" s="81"/>
      <c r="N99" s="81"/>
      <c r="O99" s="81"/>
      <c r="P99" s="80"/>
      <c r="Q99" s="81"/>
      <c r="R99" s="81"/>
    </row>
    <row r="100" spans="1:18" x14ac:dyDescent="0.2">
      <c r="A100" s="23" t="s">
        <v>97</v>
      </c>
      <c r="B100" s="25" t="s">
        <v>38</v>
      </c>
      <c r="C100" s="25" t="s">
        <v>74</v>
      </c>
      <c r="D100" s="25" t="s">
        <v>63</v>
      </c>
      <c r="E100" s="25"/>
      <c r="F100" s="25"/>
      <c r="G100" s="26">
        <f>G101</f>
        <v>9327500</v>
      </c>
      <c r="H100" s="7">
        <v>9000000</v>
      </c>
      <c r="I100" s="26">
        <f>I101</f>
        <v>9327500</v>
      </c>
      <c r="J100" s="81"/>
      <c r="K100" s="80"/>
      <c r="L100" s="81"/>
      <c r="M100" s="81"/>
      <c r="N100" s="81"/>
      <c r="O100" s="81"/>
      <c r="P100" s="80"/>
      <c r="Q100" s="81"/>
      <c r="R100" s="81"/>
    </row>
    <row r="101" spans="1:18" x14ac:dyDescent="0.2">
      <c r="A101" s="5" t="s">
        <v>129</v>
      </c>
      <c r="B101" s="6" t="s">
        <v>38</v>
      </c>
      <c r="C101" s="6" t="s">
        <v>74</v>
      </c>
      <c r="D101" s="6" t="s">
        <v>104</v>
      </c>
      <c r="E101" s="6"/>
      <c r="F101" s="6"/>
      <c r="G101" s="7">
        <f>G102+G109</f>
        <v>9327500</v>
      </c>
      <c r="H101" s="7"/>
      <c r="I101" s="7">
        <f>I102+I109</f>
        <v>9327500</v>
      </c>
      <c r="J101" s="81"/>
      <c r="K101" s="80"/>
      <c r="L101" s="81"/>
      <c r="M101" s="81"/>
      <c r="N101" s="81"/>
      <c r="O101" s="81"/>
      <c r="P101" s="80"/>
      <c r="Q101" s="81"/>
      <c r="R101" s="81"/>
    </row>
    <row r="102" spans="1:18" ht="22.5" x14ac:dyDescent="0.2">
      <c r="A102" s="5" t="s">
        <v>68</v>
      </c>
      <c r="B102" s="6" t="s">
        <v>38</v>
      </c>
      <c r="C102" s="6" t="s">
        <v>74</v>
      </c>
      <c r="D102" s="6" t="s">
        <v>104</v>
      </c>
      <c r="E102" s="6" t="s">
        <v>67</v>
      </c>
      <c r="F102" s="6"/>
      <c r="G102" s="7">
        <f>G103</f>
        <v>7020000</v>
      </c>
      <c r="H102" s="7"/>
      <c r="I102" s="7">
        <f>I103</f>
        <v>7020000</v>
      </c>
      <c r="J102" s="81"/>
      <c r="K102" s="80"/>
      <c r="L102" s="81"/>
      <c r="M102" s="81"/>
      <c r="N102" s="81"/>
      <c r="O102" s="81"/>
      <c r="P102" s="80"/>
      <c r="Q102" s="81"/>
      <c r="R102" s="81"/>
    </row>
    <row r="103" spans="1:18" x14ac:dyDescent="0.2">
      <c r="A103" s="5" t="s">
        <v>9</v>
      </c>
      <c r="B103" s="6" t="s">
        <v>38</v>
      </c>
      <c r="C103" s="6" t="s">
        <v>74</v>
      </c>
      <c r="D103" s="6" t="s">
        <v>104</v>
      </c>
      <c r="E103" s="6" t="s">
        <v>69</v>
      </c>
      <c r="F103" s="6"/>
      <c r="G103" s="7">
        <f>G104+G105+G106+G107+G108</f>
        <v>7020000</v>
      </c>
      <c r="H103" s="7"/>
      <c r="I103" s="7">
        <f>I104+I105+I106+I107+I108</f>
        <v>7020000</v>
      </c>
      <c r="J103" s="81"/>
      <c r="K103" s="80"/>
      <c r="L103" s="81"/>
      <c r="M103" s="81"/>
      <c r="N103" s="81"/>
      <c r="O103" s="81"/>
      <c r="P103" s="80"/>
      <c r="Q103" s="81"/>
      <c r="R103" s="81"/>
    </row>
    <row r="104" spans="1:18" ht="22.5" x14ac:dyDescent="0.2">
      <c r="A104" s="5" t="s">
        <v>73</v>
      </c>
      <c r="B104" s="6" t="s">
        <v>38</v>
      </c>
      <c r="C104" s="6" t="s">
        <v>74</v>
      </c>
      <c r="D104" s="6" t="s">
        <v>104</v>
      </c>
      <c r="E104" s="6" t="s">
        <v>69</v>
      </c>
      <c r="F104" s="6" t="s">
        <v>72</v>
      </c>
      <c r="G104" s="7">
        <v>5780300</v>
      </c>
      <c r="H104" s="7">
        <v>35500000</v>
      </c>
      <c r="I104" s="7">
        <v>5780300</v>
      </c>
      <c r="J104" s="81"/>
      <c r="K104" s="80"/>
      <c r="L104" s="81"/>
      <c r="M104" s="81"/>
      <c r="N104" s="81"/>
      <c r="O104" s="81"/>
      <c r="P104" s="80"/>
      <c r="Q104" s="81"/>
      <c r="R104" s="81"/>
    </row>
    <row r="105" spans="1:18" ht="22.5" x14ac:dyDescent="0.2">
      <c r="A105" s="5" t="s">
        <v>77</v>
      </c>
      <c r="B105" s="6" t="s">
        <v>38</v>
      </c>
      <c r="C105" s="6" t="s">
        <v>74</v>
      </c>
      <c r="D105" s="6" t="s">
        <v>104</v>
      </c>
      <c r="E105" s="6" t="s">
        <v>69</v>
      </c>
      <c r="F105" s="6" t="s">
        <v>76</v>
      </c>
      <c r="G105" s="7">
        <v>1400</v>
      </c>
      <c r="H105" s="7"/>
      <c r="I105" s="7">
        <v>1400</v>
      </c>
      <c r="J105" s="81"/>
      <c r="K105" s="80"/>
      <c r="L105" s="81"/>
      <c r="M105" s="81"/>
      <c r="N105" s="81"/>
      <c r="O105" s="81"/>
      <c r="P105" s="80"/>
      <c r="Q105" s="81"/>
      <c r="R105" s="81"/>
    </row>
    <row r="106" spans="1:18" ht="22.5" x14ac:dyDescent="0.2">
      <c r="A106" s="5" t="s">
        <v>79</v>
      </c>
      <c r="B106" s="6" t="s">
        <v>38</v>
      </c>
      <c r="C106" s="6" t="s">
        <v>74</v>
      </c>
      <c r="D106" s="6" t="s">
        <v>104</v>
      </c>
      <c r="E106" s="6" t="s">
        <v>69</v>
      </c>
      <c r="F106" s="6" t="s">
        <v>78</v>
      </c>
      <c r="G106" s="7">
        <v>1121000</v>
      </c>
      <c r="H106" s="7"/>
      <c r="I106" s="7">
        <v>1121000</v>
      </c>
      <c r="J106" s="81"/>
      <c r="K106" s="80"/>
      <c r="L106" s="81"/>
      <c r="M106" s="81"/>
      <c r="N106" s="81"/>
      <c r="O106" s="81"/>
      <c r="P106" s="80"/>
      <c r="Q106" s="81"/>
      <c r="R106" s="81"/>
    </row>
    <row r="107" spans="1:18" x14ac:dyDescent="0.2">
      <c r="A107" s="5" t="s">
        <v>82</v>
      </c>
      <c r="B107" s="6" t="s">
        <v>38</v>
      </c>
      <c r="C107" s="6" t="s">
        <v>74</v>
      </c>
      <c r="D107" s="6" t="s">
        <v>104</v>
      </c>
      <c r="E107" s="6" t="s">
        <v>69</v>
      </c>
      <c r="F107" s="6" t="s">
        <v>80</v>
      </c>
      <c r="G107" s="7">
        <v>7000</v>
      </c>
      <c r="H107" s="7"/>
      <c r="I107" s="7">
        <v>7000</v>
      </c>
      <c r="J107" s="81"/>
      <c r="K107" s="80"/>
      <c r="L107" s="81"/>
      <c r="M107" s="81"/>
      <c r="N107" s="81"/>
      <c r="O107" s="81"/>
      <c r="P107" s="80"/>
      <c r="Q107" s="81"/>
      <c r="R107" s="81"/>
    </row>
    <row r="108" spans="1:18" x14ac:dyDescent="0.2">
      <c r="A108" s="5" t="s">
        <v>83</v>
      </c>
      <c r="B108" s="6" t="s">
        <v>38</v>
      </c>
      <c r="C108" s="6" t="s">
        <v>74</v>
      </c>
      <c r="D108" s="6" t="s">
        <v>104</v>
      </c>
      <c r="E108" s="6" t="s">
        <v>69</v>
      </c>
      <c r="F108" s="6" t="s">
        <v>81</v>
      </c>
      <c r="G108" s="7">
        <v>110300</v>
      </c>
      <c r="H108" s="7"/>
      <c r="I108" s="7">
        <v>110300</v>
      </c>
      <c r="J108" s="81"/>
      <c r="K108" s="80"/>
      <c r="L108" s="81"/>
      <c r="M108" s="81"/>
      <c r="N108" s="81"/>
      <c r="O108" s="81"/>
      <c r="P108" s="80"/>
      <c r="Q108" s="81"/>
      <c r="R108" s="81"/>
    </row>
    <row r="109" spans="1:18" x14ac:dyDescent="0.2">
      <c r="A109" s="5" t="s">
        <v>131</v>
      </c>
      <c r="B109" s="6" t="s">
        <v>38</v>
      </c>
      <c r="C109" s="6" t="s">
        <v>74</v>
      </c>
      <c r="D109" s="6" t="s">
        <v>104</v>
      </c>
      <c r="E109" s="6" t="s">
        <v>132</v>
      </c>
      <c r="F109" s="6"/>
      <c r="G109" s="7">
        <f>G110</f>
        <v>2307500</v>
      </c>
      <c r="H109" s="7">
        <v>304500</v>
      </c>
      <c r="I109" s="7">
        <f>I110</f>
        <v>2307500</v>
      </c>
      <c r="J109" s="81"/>
      <c r="K109" s="80"/>
      <c r="L109" s="81"/>
      <c r="M109" s="81"/>
      <c r="N109" s="81"/>
      <c r="O109" s="81"/>
      <c r="P109" s="80"/>
      <c r="Q109" s="81"/>
      <c r="R109" s="81"/>
    </row>
    <row r="110" spans="1:18" x14ac:dyDescent="0.2">
      <c r="A110" s="5" t="s">
        <v>13</v>
      </c>
      <c r="B110" s="6" t="s">
        <v>38</v>
      </c>
      <c r="C110" s="6" t="s">
        <v>74</v>
      </c>
      <c r="D110" s="6" t="s">
        <v>104</v>
      </c>
      <c r="E110" s="6" t="s">
        <v>130</v>
      </c>
      <c r="F110" s="6"/>
      <c r="G110" s="7">
        <f>G111+G112</f>
        <v>2307500</v>
      </c>
      <c r="H110" s="7"/>
      <c r="I110" s="7">
        <f>I111+I112</f>
        <v>2307500</v>
      </c>
      <c r="J110" s="50"/>
      <c r="K110" s="51"/>
      <c r="L110" s="50"/>
      <c r="M110" s="50"/>
      <c r="N110" s="50"/>
      <c r="O110" s="50"/>
      <c r="P110" s="51"/>
      <c r="Q110" s="50"/>
      <c r="R110" s="50"/>
    </row>
    <row r="111" spans="1:18" ht="22.5" x14ac:dyDescent="0.2">
      <c r="A111" s="5" t="s">
        <v>79</v>
      </c>
      <c r="B111" s="6" t="s">
        <v>38</v>
      </c>
      <c r="C111" s="6" t="s">
        <v>74</v>
      </c>
      <c r="D111" s="6" t="s">
        <v>104</v>
      </c>
      <c r="E111" s="6" t="s">
        <v>130</v>
      </c>
      <c r="F111" s="6" t="s">
        <v>78</v>
      </c>
      <c r="G111" s="7">
        <v>2000000</v>
      </c>
      <c r="H111" s="7"/>
      <c r="I111" s="7">
        <v>2000000</v>
      </c>
      <c r="J111" s="50"/>
      <c r="K111" s="51"/>
      <c r="L111" s="50"/>
      <c r="M111" s="50"/>
      <c r="N111" s="50"/>
      <c r="O111" s="50"/>
      <c r="P111" s="51"/>
      <c r="Q111" s="50"/>
      <c r="R111" s="50"/>
    </row>
    <row r="112" spans="1:18" x14ac:dyDescent="0.2">
      <c r="A112" s="5" t="s">
        <v>83</v>
      </c>
      <c r="B112" s="6" t="s">
        <v>38</v>
      </c>
      <c r="C112" s="6" t="s">
        <v>74</v>
      </c>
      <c r="D112" s="6" t="s">
        <v>166</v>
      </c>
      <c r="E112" s="6" t="s">
        <v>130</v>
      </c>
      <c r="F112" s="6" t="s">
        <v>81</v>
      </c>
      <c r="G112" s="7">
        <v>307500</v>
      </c>
      <c r="H112" s="7"/>
      <c r="I112" s="7">
        <v>307500</v>
      </c>
      <c r="J112" s="50"/>
      <c r="K112" s="51"/>
      <c r="L112" s="50"/>
      <c r="M112" s="50"/>
      <c r="N112" s="50"/>
      <c r="O112" s="50"/>
      <c r="P112" s="51"/>
      <c r="Q112" s="50"/>
      <c r="R112" s="50"/>
    </row>
    <row r="113" spans="1:18" x14ac:dyDescent="0.2">
      <c r="A113" s="23" t="s">
        <v>144</v>
      </c>
      <c r="B113" s="25" t="s">
        <v>38</v>
      </c>
      <c r="C113" s="25" t="s">
        <v>103</v>
      </c>
      <c r="D113" s="25" t="s">
        <v>63</v>
      </c>
      <c r="E113" s="25"/>
      <c r="F113" s="25"/>
      <c r="G113" s="26">
        <f>G114+G121+G125</f>
        <v>20871500</v>
      </c>
      <c r="H113" s="7"/>
      <c r="I113" s="26">
        <f>I114+I121+I125</f>
        <v>26871500</v>
      </c>
      <c r="J113" s="50"/>
      <c r="K113" s="51"/>
      <c r="L113" s="50"/>
      <c r="M113" s="50"/>
      <c r="N113" s="50"/>
      <c r="O113" s="50"/>
      <c r="P113" s="51"/>
      <c r="Q113" s="50"/>
      <c r="R113" s="50"/>
    </row>
    <row r="114" spans="1:18" x14ac:dyDescent="0.2">
      <c r="A114" s="5" t="s">
        <v>143</v>
      </c>
      <c r="B114" s="6" t="s">
        <v>38</v>
      </c>
      <c r="C114" s="6" t="s">
        <v>103</v>
      </c>
      <c r="D114" s="6" t="s">
        <v>62</v>
      </c>
      <c r="E114" s="6"/>
      <c r="F114" s="6"/>
      <c r="G114" s="7">
        <f>G115</f>
        <v>7969600</v>
      </c>
      <c r="H114" s="7"/>
      <c r="I114" s="7">
        <f>I115</f>
        <v>7969600</v>
      </c>
      <c r="J114" s="50"/>
      <c r="K114" s="51"/>
      <c r="L114" s="50"/>
      <c r="M114" s="50"/>
      <c r="N114" s="50"/>
      <c r="O114" s="50"/>
      <c r="P114" s="51"/>
      <c r="Q114" s="50"/>
      <c r="R114" s="50"/>
    </row>
    <row r="115" spans="1:18" x14ac:dyDescent="0.2">
      <c r="A115" s="5" t="s">
        <v>146</v>
      </c>
      <c r="B115" s="6" t="s">
        <v>38</v>
      </c>
      <c r="C115" s="6" t="s">
        <v>103</v>
      </c>
      <c r="D115" s="6" t="s">
        <v>62</v>
      </c>
      <c r="E115" s="6" t="s">
        <v>145</v>
      </c>
      <c r="F115" s="6"/>
      <c r="G115" s="7">
        <f>G116</f>
        <v>7969600</v>
      </c>
      <c r="H115" s="7"/>
      <c r="I115" s="7">
        <f>I116</f>
        <v>7969600</v>
      </c>
      <c r="J115" s="50"/>
      <c r="K115" s="51"/>
      <c r="L115" s="50"/>
      <c r="M115" s="50"/>
      <c r="N115" s="50"/>
      <c r="O115" s="50"/>
      <c r="P115" s="51"/>
      <c r="Q115" s="50"/>
      <c r="R115" s="50"/>
    </row>
    <row r="116" spans="1:18" ht="22.5" x14ac:dyDescent="0.2">
      <c r="A116" s="19" t="s">
        <v>54</v>
      </c>
      <c r="B116" s="8" t="s">
        <v>38</v>
      </c>
      <c r="C116" s="8" t="s">
        <v>103</v>
      </c>
      <c r="D116" s="8" t="s">
        <v>62</v>
      </c>
      <c r="E116" s="8" t="s">
        <v>147</v>
      </c>
      <c r="F116" s="8"/>
      <c r="G116" s="20">
        <f>G117+G118</f>
        <v>7969600</v>
      </c>
      <c r="H116" s="20"/>
      <c r="I116" s="20">
        <f>I117+I118</f>
        <v>7969600</v>
      </c>
      <c r="J116" s="50"/>
      <c r="K116" s="52"/>
      <c r="L116" s="50"/>
      <c r="M116" s="50"/>
      <c r="N116" s="50"/>
      <c r="O116" s="50"/>
      <c r="P116" s="51"/>
      <c r="Q116" s="50"/>
      <c r="R116" s="50"/>
    </row>
    <row r="117" spans="1:18" ht="33.75" x14ac:dyDescent="0.2">
      <c r="A117" s="59" t="s">
        <v>150</v>
      </c>
      <c r="B117" s="6" t="s">
        <v>38</v>
      </c>
      <c r="C117" s="6" t="s">
        <v>103</v>
      </c>
      <c r="D117" s="6" t="s">
        <v>62</v>
      </c>
      <c r="E117" s="6" t="s">
        <v>147</v>
      </c>
      <c r="F117" s="6" t="s">
        <v>148</v>
      </c>
      <c r="G117" s="7">
        <v>4969600</v>
      </c>
      <c r="H117" s="7"/>
      <c r="I117" s="7">
        <v>4969600</v>
      </c>
      <c r="J117" s="34"/>
      <c r="K117" s="52"/>
      <c r="L117" s="53"/>
      <c r="M117" s="50"/>
      <c r="N117" s="50"/>
      <c r="O117" s="50"/>
      <c r="P117" s="51"/>
      <c r="Q117" s="50"/>
      <c r="R117" s="50"/>
    </row>
    <row r="118" spans="1:18" x14ac:dyDescent="0.2">
      <c r="A118" s="59" t="s">
        <v>151</v>
      </c>
      <c r="B118" s="6" t="s">
        <v>38</v>
      </c>
      <c r="C118" s="6" t="s">
        <v>103</v>
      </c>
      <c r="D118" s="6" t="s">
        <v>62</v>
      </c>
      <c r="E118" s="6" t="s">
        <v>147</v>
      </c>
      <c r="F118" s="6" t="s">
        <v>149</v>
      </c>
      <c r="G118" s="7">
        <f>G119</f>
        <v>3000000</v>
      </c>
      <c r="H118" s="7">
        <v>241</v>
      </c>
      <c r="I118" s="7">
        <f>I119</f>
        <v>3000000</v>
      </c>
      <c r="J118" s="50"/>
      <c r="K118" s="51"/>
      <c r="L118" s="50"/>
      <c r="M118" s="50"/>
      <c r="N118" s="50"/>
      <c r="O118" s="50"/>
      <c r="P118" s="51"/>
      <c r="Q118" s="50"/>
      <c r="R118" s="50"/>
    </row>
    <row r="119" spans="1:18" x14ac:dyDescent="0.2">
      <c r="A119" s="5" t="s">
        <v>152</v>
      </c>
      <c r="B119" s="6" t="s">
        <v>38</v>
      </c>
      <c r="C119" s="6" t="s">
        <v>103</v>
      </c>
      <c r="D119" s="6" t="s">
        <v>62</v>
      </c>
      <c r="E119" s="6" t="s">
        <v>153</v>
      </c>
      <c r="F119" s="6"/>
      <c r="G119" s="7">
        <v>3000000</v>
      </c>
      <c r="H119" s="7"/>
      <c r="I119" s="7">
        <v>3000000</v>
      </c>
      <c r="J119" s="81"/>
      <c r="K119" s="80"/>
      <c r="L119" s="81"/>
      <c r="M119" s="81"/>
      <c r="N119" s="81"/>
      <c r="O119" s="81"/>
      <c r="P119" s="80"/>
      <c r="Q119" s="81"/>
      <c r="R119" s="81"/>
    </row>
    <row r="120" spans="1:18" x14ac:dyDescent="0.2">
      <c r="A120" s="59" t="s">
        <v>151</v>
      </c>
      <c r="B120" s="6" t="s">
        <v>38</v>
      </c>
      <c r="C120" s="6" t="s">
        <v>103</v>
      </c>
      <c r="D120" s="6" t="s">
        <v>62</v>
      </c>
      <c r="E120" s="6" t="s">
        <v>153</v>
      </c>
      <c r="F120" s="6" t="s">
        <v>149</v>
      </c>
      <c r="G120" s="7">
        <v>3000000</v>
      </c>
      <c r="H120" s="7">
        <v>241</v>
      </c>
      <c r="I120" s="7">
        <v>3000000</v>
      </c>
      <c r="J120" s="81"/>
      <c r="K120" s="80"/>
      <c r="L120" s="81"/>
      <c r="M120" s="81"/>
      <c r="N120" s="81"/>
      <c r="O120" s="81"/>
      <c r="P120" s="80"/>
      <c r="Q120" s="81"/>
      <c r="R120" s="81"/>
    </row>
    <row r="121" spans="1:18" x14ac:dyDescent="0.2">
      <c r="A121" s="59" t="s">
        <v>143</v>
      </c>
      <c r="B121" s="21" t="s">
        <v>38</v>
      </c>
      <c r="C121" s="21" t="s">
        <v>103</v>
      </c>
      <c r="D121" s="21" t="s">
        <v>65</v>
      </c>
      <c r="E121" s="21"/>
      <c r="F121" s="21"/>
      <c r="G121" s="22">
        <f>G122</f>
        <v>6501900</v>
      </c>
      <c r="H121" s="22"/>
      <c r="I121" s="22">
        <f>I122</f>
        <v>6501900</v>
      </c>
      <c r="J121" s="81"/>
      <c r="K121" s="80"/>
      <c r="L121" s="81"/>
      <c r="M121" s="81"/>
      <c r="N121" s="81"/>
      <c r="O121" s="81"/>
      <c r="P121" s="80"/>
      <c r="Q121" s="81"/>
      <c r="R121" s="81"/>
    </row>
    <row r="122" spans="1:18" x14ac:dyDescent="0.2">
      <c r="A122" s="60" t="s">
        <v>155</v>
      </c>
      <c r="B122" s="6" t="s">
        <v>38</v>
      </c>
      <c r="C122" s="6" t="s">
        <v>103</v>
      </c>
      <c r="D122" s="6" t="s">
        <v>65</v>
      </c>
      <c r="E122" s="6" t="s">
        <v>154</v>
      </c>
      <c r="F122" s="6"/>
      <c r="G122" s="7">
        <f>G123</f>
        <v>6501900</v>
      </c>
      <c r="H122" s="7"/>
      <c r="I122" s="7">
        <f>I123</f>
        <v>6501900</v>
      </c>
      <c r="J122" s="81"/>
      <c r="K122" s="80"/>
      <c r="L122" s="81"/>
      <c r="M122" s="81"/>
      <c r="N122" s="81"/>
      <c r="O122" s="81"/>
      <c r="P122" s="80"/>
      <c r="Q122" s="81"/>
      <c r="R122" s="81"/>
    </row>
    <row r="123" spans="1:18" ht="22.5" x14ac:dyDescent="0.2">
      <c r="A123" s="5" t="s">
        <v>157</v>
      </c>
      <c r="B123" s="61">
        <v>893</v>
      </c>
      <c r="C123" s="6" t="s">
        <v>103</v>
      </c>
      <c r="D123" s="6" t="s">
        <v>65</v>
      </c>
      <c r="E123" s="6" t="s">
        <v>156</v>
      </c>
      <c r="F123" s="6"/>
      <c r="G123" s="7">
        <f>G124</f>
        <v>6501900</v>
      </c>
      <c r="H123" s="7"/>
      <c r="I123" s="7">
        <f>I124</f>
        <v>6501900</v>
      </c>
      <c r="J123" s="81"/>
      <c r="K123" s="80"/>
      <c r="L123" s="81"/>
      <c r="M123" s="81"/>
      <c r="N123" s="81"/>
      <c r="O123" s="81"/>
      <c r="P123" s="80"/>
      <c r="Q123" s="81"/>
      <c r="R123" s="81"/>
    </row>
    <row r="124" spans="1:18" ht="33.75" x14ac:dyDescent="0.2">
      <c r="A124" s="59" t="s">
        <v>150</v>
      </c>
      <c r="B124" s="6" t="s">
        <v>38</v>
      </c>
      <c r="C124" s="6" t="s">
        <v>103</v>
      </c>
      <c r="D124" s="6" t="s">
        <v>65</v>
      </c>
      <c r="E124" s="6" t="s">
        <v>156</v>
      </c>
      <c r="F124" s="6" t="s">
        <v>148</v>
      </c>
      <c r="G124" s="7">
        <v>6501900</v>
      </c>
      <c r="H124" s="7"/>
      <c r="I124" s="7">
        <v>6501900</v>
      </c>
      <c r="J124" s="81"/>
      <c r="K124" s="80"/>
      <c r="L124" s="81"/>
      <c r="M124" s="81"/>
      <c r="N124" s="81"/>
      <c r="O124" s="81"/>
      <c r="P124" s="80"/>
      <c r="Q124" s="81"/>
      <c r="R124" s="81"/>
    </row>
    <row r="125" spans="1:18" s="13" customFormat="1" x14ac:dyDescent="0.2">
      <c r="A125" s="59" t="s">
        <v>314</v>
      </c>
      <c r="B125" s="6" t="s">
        <v>38</v>
      </c>
      <c r="C125" s="6" t="s">
        <v>103</v>
      </c>
      <c r="D125" s="6" t="s">
        <v>103</v>
      </c>
      <c r="E125" s="6"/>
      <c r="F125" s="6"/>
      <c r="G125" s="7">
        <f>G126+G128+G130</f>
        <v>6400000</v>
      </c>
      <c r="H125" s="7"/>
      <c r="I125" s="7">
        <f>I126+I128+I130</f>
        <v>12400000</v>
      </c>
      <c r="J125" s="81"/>
      <c r="K125" s="80"/>
      <c r="L125" s="81"/>
      <c r="M125" s="81"/>
      <c r="N125" s="81"/>
      <c r="O125" s="81"/>
      <c r="P125" s="80"/>
      <c r="Q125" s="81"/>
      <c r="R125" s="81"/>
    </row>
    <row r="126" spans="1:18" ht="22.5" x14ac:dyDescent="0.2">
      <c r="A126" s="9" t="s">
        <v>355</v>
      </c>
      <c r="B126" s="61">
        <v>890</v>
      </c>
      <c r="C126" s="6" t="s">
        <v>103</v>
      </c>
      <c r="D126" s="6" t="s">
        <v>103</v>
      </c>
      <c r="E126" s="6" t="s">
        <v>308</v>
      </c>
      <c r="F126" s="6"/>
      <c r="G126" s="7">
        <f>G127</f>
        <v>6000000</v>
      </c>
      <c r="H126" s="7"/>
      <c r="I126" s="7">
        <f>I127</f>
        <v>12000000</v>
      </c>
      <c r="J126" s="81"/>
      <c r="K126" s="80"/>
      <c r="L126" s="81"/>
      <c r="M126" s="81"/>
      <c r="N126" s="81"/>
      <c r="O126" s="81"/>
      <c r="P126" s="80"/>
      <c r="Q126" s="81"/>
      <c r="R126" s="81"/>
    </row>
    <row r="127" spans="1:18" x14ac:dyDescent="0.2">
      <c r="A127" s="59" t="s">
        <v>151</v>
      </c>
      <c r="B127" s="61">
        <v>890</v>
      </c>
      <c r="C127" s="6" t="s">
        <v>103</v>
      </c>
      <c r="D127" s="6" t="s">
        <v>103</v>
      </c>
      <c r="E127" s="6" t="s">
        <v>308</v>
      </c>
      <c r="F127" s="6" t="s">
        <v>149</v>
      </c>
      <c r="G127" s="7">
        <v>6000000</v>
      </c>
      <c r="H127" s="7"/>
      <c r="I127" s="7">
        <v>12000000</v>
      </c>
      <c r="J127" s="81"/>
      <c r="K127" s="80"/>
      <c r="L127" s="81"/>
      <c r="M127" s="81"/>
      <c r="N127" s="81"/>
      <c r="O127" s="81"/>
      <c r="P127" s="80"/>
      <c r="Q127" s="81"/>
      <c r="R127" s="81"/>
    </row>
    <row r="128" spans="1:18" ht="22.5" x14ac:dyDescent="0.2">
      <c r="A128" s="10" t="s">
        <v>309</v>
      </c>
      <c r="B128" s="61">
        <v>890</v>
      </c>
      <c r="C128" s="6" t="s">
        <v>103</v>
      </c>
      <c r="D128" s="6" t="s">
        <v>103</v>
      </c>
      <c r="E128" s="6" t="s">
        <v>311</v>
      </c>
      <c r="F128" s="6"/>
      <c r="G128" s="7">
        <f>G129</f>
        <v>200000</v>
      </c>
      <c r="H128" s="7"/>
      <c r="I128" s="7">
        <f>I129</f>
        <v>200000</v>
      </c>
      <c r="J128" s="81"/>
      <c r="K128" s="80"/>
      <c r="L128" s="81"/>
      <c r="M128" s="81"/>
      <c r="N128" s="81"/>
      <c r="O128" s="81"/>
      <c r="P128" s="80"/>
      <c r="Q128" s="81"/>
      <c r="R128" s="81"/>
    </row>
    <row r="129" spans="1:18" x14ac:dyDescent="0.2">
      <c r="A129" s="59" t="s">
        <v>151</v>
      </c>
      <c r="B129" s="61">
        <v>890</v>
      </c>
      <c r="C129" s="6" t="s">
        <v>103</v>
      </c>
      <c r="D129" s="6" t="s">
        <v>103</v>
      </c>
      <c r="E129" s="6" t="s">
        <v>311</v>
      </c>
      <c r="F129" s="6" t="s">
        <v>149</v>
      </c>
      <c r="G129" s="7">
        <v>200000</v>
      </c>
      <c r="H129" s="7"/>
      <c r="I129" s="7">
        <v>200000</v>
      </c>
      <c r="J129" s="81"/>
      <c r="K129" s="80"/>
      <c r="L129" s="81"/>
      <c r="M129" s="81"/>
      <c r="N129" s="81"/>
      <c r="O129" s="81"/>
      <c r="P129" s="80"/>
      <c r="Q129" s="81"/>
      <c r="R129" s="81"/>
    </row>
    <row r="130" spans="1:18" ht="22.5" x14ac:dyDescent="0.2">
      <c r="A130" s="10" t="s">
        <v>310</v>
      </c>
      <c r="B130" s="61">
        <v>890</v>
      </c>
      <c r="C130" s="6" t="s">
        <v>103</v>
      </c>
      <c r="D130" s="6" t="s">
        <v>103</v>
      </c>
      <c r="E130" s="6" t="s">
        <v>312</v>
      </c>
      <c r="F130" s="6"/>
      <c r="G130" s="7">
        <f>G131</f>
        <v>200000</v>
      </c>
      <c r="H130" s="7"/>
      <c r="I130" s="7">
        <f>I131</f>
        <v>200000</v>
      </c>
      <c r="J130" s="81"/>
      <c r="K130" s="80"/>
      <c r="L130" s="81"/>
      <c r="M130" s="81"/>
      <c r="N130" s="81"/>
      <c r="O130" s="81"/>
      <c r="P130" s="80"/>
      <c r="Q130" s="81"/>
      <c r="R130" s="81"/>
    </row>
    <row r="131" spans="1:18" x14ac:dyDescent="0.2">
      <c r="A131" s="59" t="s">
        <v>151</v>
      </c>
      <c r="B131" s="61">
        <v>890</v>
      </c>
      <c r="C131" s="6" t="s">
        <v>103</v>
      </c>
      <c r="D131" s="6" t="s">
        <v>103</v>
      </c>
      <c r="E131" s="6" t="s">
        <v>313</v>
      </c>
      <c r="F131" s="6" t="s">
        <v>149</v>
      </c>
      <c r="G131" s="7">
        <v>200000</v>
      </c>
      <c r="H131" s="7"/>
      <c r="I131" s="7">
        <v>200000</v>
      </c>
      <c r="J131" s="81"/>
      <c r="K131" s="80"/>
      <c r="L131" s="81"/>
      <c r="M131" s="81"/>
      <c r="N131" s="81"/>
      <c r="O131" s="81"/>
      <c r="P131" s="80"/>
      <c r="Q131" s="81"/>
      <c r="R131" s="81"/>
    </row>
    <row r="132" spans="1:18" x14ac:dyDescent="0.2">
      <c r="A132" s="23" t="s">
        <v>134</v>
      </c>
      <c r="B132" s="62">
        <v>890</v>
      </c>
      <c r="C132" s="25" t="s">
        <v>133</v>
      </c>
      <c r="D132" s="25" t="s">
        <v>63</v>
      </c>
      <c r="E132" s="25"/>
      <c r="F132" s="25"/>
      <c r="G132" s="26">
        <f>G133</f>
        <v>16875600</v>
      </c>
      <c r="H132" s="7"/>
      <c r="I132" s="26">
        <f>I133</f>
        <v>17813200</v>
      </c>
      <c r="J132" s="81"/>
      <c r="K132" s="80"/>
      <c r="L132" s="81"/>
      <c r="M132" s="81"/>
      <c r="N132" s="81"/>
      <c r="O132" s="81"/>
      <c r="P132" s="80"/>
      <c r="Q132" s="81"/>
      <c r="R132" s="81"/>
    </row>
    <row r="133" spans="1:18" x14ac:dyDescent="0.2">
      <c r="A133" s="9" t="s">
        <v>214</v>
      </c>
      <c r="B133" s="61">
        <v>890</v>
      </c>
      <c r="C133" s="6" t="s">
        <v>133</v>
      </c>
      <c r="D133" s="6" t="s">
        <v>74</v>
      </c>
      <c r="E133" s="6"/>
      <c r="F133" s="6"/>
      <c r="G133" s="7">
        <f>G134</f>
        <v>16875600</v>
      </c>
      <c r="H133" s="7"/>
      <c r="I133" s="7">
        <f>I134</f>
        <v>17813200</v>
      </c>
      <c r="J133" s="81"/>
      <c r="K133" s="80"/>
      <c r="L133" s="81"/>
      <c r="M133" s="81"/>
      <c r="N133" s="81"/>
      <c r="O133" s="81"/>
      <c r="P133" s="80"/>
      <c r="Q133" s="81"/>
      <c r="R133" s="81"/>
    </row>
    <row r="134" spans="1:18" ht="45" x14ac:dyDescent="0.2">
      <c r="A134" s="39" t="s">
        <v>286</v>
      </c>
      <c r="B134" s="61">
        <v>890</v>
      </c>
      <c r="C134" s="6" t="s">
        <v>133</v>
      </c>
      <c r="D134" s="6" t="s">
        <v>74</v>
      </c>
      <c r="E134" s="6" t="s">
        <v>287</v>
      </c>
      <c r="F134" s="6"/>
      <c r="G134" s="7">
        <f>G135</f>
        <v>16875600</v>
      </c>
      <c r="H134" s="7"/>
      <c r="I134" s="7">
        <f>I135</f>
        <v>17813200</v>
      </c>
      <c r="J134" s="81"/>
      <c r="K134" s="80"/>
      <c r="L134" s="81"/>
      <c r="M134" s="81"/>
      <c r="N134" s="81"/>
      <c r="O134" s="81"/>
      <c r="P134" s="80"/>
      <c r="Q134" s="81"/>
      <c r="R134" s="81"/>
    </row>
    <row r="135" spans="1:18" x14ac:dyDescent="0.2">
      <c r="A135" s="5" t="s">
        <v>137</v>
      </c>
      <c r="B135" s="6" t="s">
        <v>38</v>
      </c>
      <c r="C135" s="6" t="s">
        <v>133</v>
      </c>
      <c r="D135" s="6" t="s">
        <v>74</v>
      </c>
      <c r="E135" s="6" t="s">
        <v>287</v>
      </c>
      <c r="F135" s="6" t="s">
        <v>136</v>
      </c>
      <c r="G135" s="7">
        <f>G136</f>
        <v>16875600</v>
      </c>
      <c r="H135" s="7">
        <v>4276800</v>
      </c>
      <c r="I135" s="7">
        <f>I136</f>
        <v>17813200</v>
      </c>
      <c r="J135" s="81"/>
      <c r="K135" s="80"/>
      <c r="L135" s="81"/>
      <c r="M135" s="81"/>
      <c r="N135" s="81"/>
      <c r="O135" s="81"/>
      <c r="P135" s="80"/>
      <c r="Q135" s="81"/>
      <c r="R135" s="81"/>
    </row>
    <row r="136" spans="1:18" ht="33.75" x14ac:dyDescent="0.2">
      <c r="A136" s="39" t="s">
        <v>289</v>
      </c>
      <c r="B136" s="6" t="s">
        <v>38</v>
      </c>
      <c r="C136" s="6" t="s">
        <v>133</v>
      </c>
      <c r="D136" s="6" t="s">
        <v>74</v>
      </c>
      <c r="E136" s="6" t="s">
        <v>288</v>
      </c>
      <c r="F136" s="6"/>
      <c r="G136" s="7">
        <f>G137</f>
        <v>16875600</v>
      </c>
      <c r="H136" s="7"/>
      <c r="I136" s="7">
        <f>I137</f>
        <v>17813200</v>
      </c>
      <c r="J136" s="81"/>
      <c r="K136" s="80"/>
      <c r="L136" s="81"/>
      <c r="M136" s="81"/>
      <c r="N136" s="81"/>
      <c r="O136" s="81"/>
      <c r="P136" s="80"/>
      <c r="Q136" s="81"/>
      <c r="R136" s="81"/>
    </row>
    <row r="137" spans="1:18" x14ac:dyDescent="0.2">
      <c r="A137" s="5" t="s">
        <v>137</v>
      </c>
      <c r="B137" s="6" t="s">
        <v>241</v>
      </c>
      <c r="C137" s="6" t="s">
        <v>133</v>
      </c>
      <c r="D137" s="6" t="s">
        <v>74</v>
      </c>
      <c r="E137" s="6" t="s">
        <v>288</v>
      </c>
      <c r="F137" s="6" t="s">
        <v>136</v>
      </c>
      <c r="G137" s="7">
        <v>16875600</v>
      </c>
      <c r="H137" s="7"/>
      <c r="I137" s="7">
        <v>17813200</v>
      </c>
      <c r="J137" s="81"/>
      <c r="K137" s="80"/>
      <c r="L137" s="81"/>
      <c r="M137" s="81"/>
      <c r="N137" s="81"/>
      <c r="O137" s="81"/>
      <c r="P137" s="80"/>
      <c r="Q137" s="81"/>
      <c r="R137" s="81"/>
    </row>
    <row r="138" spans="1:18" x14ac:dyDescent="0.2">
      <c r="A138" s="23" t="s">
        <v>138</v>
      </c>
      <c r="B138" s="25" t="s">
        <v>38</v>
      </c>
      <c r="C138" s="25" t="s">
        <v>104</v>
      </c>
      <c r="D138" s="25" t="s">
        <v>63</v>
      </c>
      <c r="E138" s="25"/>
      <c r="F138" s="25"/>
      <c r="G138" s="26">
        <f>G139</f>
        <v>1800000</v>
      </c>
      <c r="H138" s="7"/>
      <c r="I138" s="26">
        <f>I139</f>
        <v>1800000</v>
      </c>
      <c r="J138" s="81"/>
      <c r="K138" s="80"/>
      <c r="L138" s="81"/>
      <c r="M138" s="81"/>
      <c r="N138" s="81"/>
      <c r="O138" s="81"/>
      <c r="P138" s="80"/>
      <c r="Q138" s="81"/>
      <c r="R138" s="81"/>
    </row>
    <row r="139" spans="1:18" x14ac:dyDescent="0.2">
      <c r="A139" s="5" t="s">
        <v>139</v>
      </c>
      <c r="B139" s="6" t="s">
        <v>38</v>
      </c>
      <c r="C139" s="6" t="s">
        <v>104</v>
      </c>
      <c r="D139" s="6" t="s">
        <v>65</v>
      </c>
      <c r="E139" s="6"/>
      <c r="F139" s="6"/>
      <c r="G139" s="7">
        <f>G140</f>
        <v>1800000</v>
      </c>
      <c r="H139" s="7"/>
      <c r="I139" s="7">
        <f>I140</f>
        <v>1800000</v>
      </c>
      <c r="J139" s="81"/>
      <c r="K139" s="80"/>
      <c r="L139" s="81"/>
      <c r="M139" s="81"/>
      <c r="N139" s="81"/>
      <c r="O139" s="81"/>
      <c r="P139" s="80"/>
      <c r="Q139" s="81"/>
      <c r="R139" s="81"/>
    </row>
    <row r="140" spans="1:18" ht="33.75" x14ac:dyDescent="0.2">
      <c r="A140" s="5" t="s">
        <v>52</v>
      </c>
      <c r="B140" s="6" t="s">
        <v>38</v>
      </c>
      <c r="C140" s="6" t="s">
        <v>104</v>
      </c>
      <c r="D140" s="6" t="s">
        <v>65</v>
      </c>
      <c r="E140" s="6" t="s">
        <v>140</v>
      </c>
      <c r="F140" s="6"/>
      <c r="G140" s="7">
        <f>G141</f>
        <v>1800000</v>
      </c>
      <c r="H140" s="7"/>
      <c r="I140" s="7">
        <f>I141</f>
        <v>1800000</v>
      </c>
      <c r="J140" s="81"/>
      <c r="K140" s="80"/>
      <c r="L140" s="81"/>
      <c r="M140" s="81"/>
      <c r="N140" s="81"/>
      <c r="O140" s="81"/>
      <c r="P140" s="80"/>
      <c r="Q140" s="81"/>
      <c r="R140" s="81"/>
    </row>
    <row r="141" spans="1:18" ht="22.5" x14ac:dyDescent="0.2">
      <c r="A141" s="5" t="s">
        <v>142</v>
      </c>
      <c r="B141" s="6" t="s">
        <v>38</v>
      </c>
      <c r="C141" s="6" t="s">
        <v>104</v>
      </c>
      <c r="D141" s="6" t="s">
        <v>65</v>
      </c>
      <c r="E141" s="6" t="s">
        <v>140</v>
      </c>
      <c r="F141" s="6" t="s">
        <v>141</v>
      </c>
      <c r="G141" s="7">
        <v>1800000</v>
      </c>
      <c r="H141" s="7"/>
      <c r="I141" s="7">
        <v>1800000</v>
      </c>
      <c r="J141" s="81"/>
      <c r="K141" s="80"/>
      <c r="L141" s="81"/>
      <c r="M141" s="81"/>
      <c r="N141" s="81"/>
      <c r="O141" s="81"/>
      <c r="P141" s="80"/>
      <c r="Q141" s="81"/>
      <c r="R141" s="81"/>
    </row>
    <row r="142" spans="1:18" ht="25.5" x14ac:dyDescent="0.2">
      <c r="A142" s="68" t="s">
        <v>14</v>
      </c>
      <c r="B142" s="68" t="s">
        <v>48</v>
      </c>
      <c r="C142" s="68"/>
      <c r="D142" s="68"/>
      <c r="E142" s="68"/>
      <c r="F142" s="68"/>
      <c r="G142" s="71">
        <f>G143</f>
        <v>1828000</v>
      </c>
      <c r="H142" s="71">
        <f t="shared" ref="H142" si="0">SUM(H143:H150)</f>
        <v>37180000</v>
      </c>
      <c r="I142" s="71">
        <f>I143</f>
        <v>1828000</v>
      </c>
      <c r="J142" s="81"/>
      <c r="K142" s="80"/>
      <c r="L142" s="81"/>
      <c r="M142" s="81"/>
      <c r="N142" s="81"/>
      <c r="O142" s="81"/>
      <c r="P142" s="80"/>
      <c r="Q142" s="81"/>
      <c r="R142" s="81"/>
    </row>
    <row r="143" spans="1:18" x14ac:dyDescent="0.2">
      <c r="A143" s="23" t="s">
        <v>64</v>
      </c>
      <c r="B143" s="25" t="s">
        <v>48</v>
      </c>
      <c r="C143" s="25" t="s">
        <v>62</v>
      </c>
      <c r="D143" s="25" t="s">
        <v>63</v>
      </c>
      <c r="E143" s="25"/>
      <c r="F143" s="25"/>
      <c r="G143" s="26">
        <f>G144</f>
        <v>1828000</v>
      </c>
      <c r="H143" s="7">
        <v>900000</v>
      </c>
      <c r="I143" s="26">
        <f>I144</f>
        <v>1828000</v>
      </c>
    </row>
    <row r="144" spans="1:18" ht="22.5" x14ac:dyDescent="0.2">
      <c r="A144" s="5" t="s">
        <v>122</v>
      </c>
      <c r="B144" s="6" t="s">
        <v>48</v>
      </c>
      <c r="C144" s="6" t="s">
        <v>62</v>
      </c>
      <c r="D144" s="6" t="s">
        <v>109</v>
      </c>
      <c r="E144" s="6"/>
      <c r="F144" s="6"/>
      <c r="G144" s="7">
        <f>G145</f>
        <v>1828000</v>
      </c>
      <c r="H144" s="7"/>
      <c r="I144" s="7">
        <f>I145</f>
        <v>1828000</v>
      </c>
    </row>
    <row r="145" spans="1:10" ht="22.5" x14ac:dyDescent="0.2">
      <c r="A145" s="5" t="s">
        <v>68</v>
      </c>
      <c r="B145" s="6" t="s">
        <v>48</v>
      </c>
      <c r="C145" s="6" t="s">
        <v>62</v>
      </c>
      <c r="D145" s="6" t="s">
        <v>109</v>
      </c>
      <c r="E145" s="6" t="s">
        <v>67</v>
      </c>
      <c r="F145" s="6"/>
      <c r="G145" s="7">
        <f>G146+G150</f>
        <v>1828000</v>
      </c>
      <c r="H145" s="7"/>
      <c r="I145" s="7">
        <f>I146+I150</f>
        <v>1828000</v>
      </c>
    </row>
    <row r="146" spans="1:10" x14ac:dyDescent="0.2">
      <c r="A146" s="5" t="s">
        <v>9</v>
      </c>
      <c r="B146" s="6" t="s">
        <v>48</v>
      </c>
      <c r="C146" s="6" t="s">
        <v>62</v>
      </c>
      <c r="D146" s="6" t="s">
        <v>109</v>
      </c>
      <c r="E146" s="6" t="s">
        <v>69</v>
      </c>
      <c r="F146" s="6"/>
      <c r="G146" s="7">
        <f>G147+G148+G149</f>
        <v>1056000</v>
      </c>
      <c r="H146" s="7"/>
      <c r="I146" s="7">
        <f>I147+I148+I149</f>
        <v>1056000</v>
      </c>
    </row>
    <row r="147" spans="1:10" ht="22.5" x14ac:dyDescent="0.2">
      <c r="A147" s="5" t="s">
        <v>73</v>
      </c>
      <c r="B147" s="6" t="s">
        <v>40</v>
      </c>
      <c r="C147" s="6" t="s">
        <v>62</v>
      </c>
      <c r="D147" s="6" t="s">
        <v>109</v>
      </c>
      <c r="E147" s="6" t="s">
        <v>69</v>
      </c>
      <c r="F147" s="6" t="s">
        <v>72</v>
      </c>
      <c r="G147" s="7">
        <v>921247</v>
      </c>
      <c r="H147" s="7">
        <v>35500000</v>
      </c>
      <c r="I147" s="7">
        <v>921247</v>
      </c>
    </row>
    <row r="148" spans="1:10" ht="22.5" x14ac:dyDescent="0.2">
      <c r="A148" s="5" t="s">
        <v>79</v>
      </c>
      <c r="B148" s="6" t="s">
        <v>40</v>
      </c>
      <c r="C148" s="6" t="s">
        <v>62</v>
      </c>
      <c r="D148" s="6" t="s">
        <v>109</v>
      </c>
      <c r="E148" s="6" t="s">
        <v>69</v>
      </c>
      <c r="F148" s="6" t="s">
        <v>78</v>
      </c>
      <c r="G148" s="7">
        <v>131753</v>
      </c>
      <c r="H148" s="7"/>
      <c r="I148" s="7">
        <v>131753</v>
      </c>
    </row>
    <row r="149" spans="1:10" x14ac:dyDescent="0.2">
      <c r="A149" s="5" t="s">
        <v>82</v>
      </c>
      <c r="B149" s="6" t="s">
        <v>40</v>
      </c>
      <c r="C149" s="6" t="s">
        <v>62</v>
      </c>
      <c r="D149" s="6" t="s">
        <v>109</v>
      </c>
      <c r="E149" s="6" t="s">
        <v>69</v>
      </c>
      <c r="F149" s="6" t="s">
        <v>80</v>
      </c>
      <c r="G149" s="7">
        <v>3000</v>
      </c>
      <c r="H149" s="7"/>
      <c r="I149" s="7">
        <v>3000</v>
      </c>
    </row>
    <row r="150" spans="1:10" x14ac:dyDescent="0.2">
      <c r="A150" s="5" t="s">
        <v>15</v>
      </c>
      <c r="B150" s="6" t="s">
        <v>48</v>
      </c>
      <c r="C150" s="6" t="s">
        <v>62</v>
      </c>
      <c r="D150" s="6" t="s">
        <v>109</v>
      </c>
      <c r="E150" s="6" t="s">
        <v>123</v>
      </c>
      <c r="F150" s="6"/>
      <c r="G150" s="7">
        <f>G151</f>
        <v>772000</v>
      </c>
      <c r="H150" s="7">
        <v>780000</v>
      </c>
      <c r="I150" s="7">
        <f>I151</f>
        <v>772000</v>
      </c>
    </row>
    <row r="151" spans="1:10" ht="22.5" x14ac:dyDescent="0.2">
      <c r="A151" s="5" t="s">
        <v>73</v>
      </c>
      <c r="B151" s="6" t="s">
        <v>40</v>
      </c>
      <c r="C151" s="6" t="s">
        <v>62</v>
      </c>
      <c r="D151" s="6" t="s">
        <v>109</v>
      </c>
      <c r="E151" s="6" t="s">
        <v>123</v>
      </c>
      <c r="F151" s="6" t="s">
        <v>72</v>
      </c>
      <c r="G151" s="7">
        <v>772000</v>
      </c>
      <c r="H151" s="7"/>
      <c r="I151" s="7">
        <v>772000</v>
      </c>
    </row>
    <row r="152" spans="1:10" ht="25.5" x14ac:dyDescent="0.2">
      <c r="A152" s="68" t="s">
        <v>16</v>
      </c>
      <c r="B152" s="68" t="s">
        <v>41</v>
      </c>
      <c r="C152" s="73"/>
      <c r="D152" s="73"/>
      <c r="E152" s="73"/>
      <c r="F152" s="73"/>
      <c r="G152" s="71">
        <f>G153+G162</f>
        <v>99620899.640000001</v>
      </c>
      <c r="H152" s="71">
        <f t="shared" ref="H152" si="1">SUM(H153:H198)</f>
        <v>52100482</v>
      </c>
      <c r="I152" s="71">
        <f>I153+I162</f>
        <v>109620899.64</v>
      </c>
      <c r="J152" s="33"/>
    </row>
    <row r="153" spans="1:10" x14ac:dyDescent="0.2">
      <c r="A153" s="23" t="s">
        <v>181</v>
      </c>
      <c r="B153" s="25" t="s">
        <v>41</v>
      </c>
      <c r="C153" s="25" t="s">
        <v>105</v>
      </c>
      <c r="D153" s="25" t="s">
        <v>63</v>
      </c>
      <c r="E153" s="25"/>
      <c r="F153" s="25"/>
      <c r="G153" s="26">
        <f>G154</f>
        <v>20940408.640000001</v>
      </c>
      <c r="H153" s="7">
        <v>15000000</v>
      </c>
      <c r="I153" s="26">
        <f>I154</f>
        <v>20940408.640000001</v>
      </c>
    </row>
    <row r="154" spans="1:10" x14ac:dyDescent="0.2">
      <c r="A154" s="5" t="s">
        <v>182</v>
      </c>
      <c r="B154" s="6" t="s">
        <v>41</v>
      </c>
      <c r="C154" s="6" t="s">
        <v>105</v>
      </c>
      <c r="D154" s="6" t="s">
        <v>65</v>
      </c>
      <c r="E154" s="6"/>
      <c r="F154" s="6"/>
      <c r="G154" s="7">
        <f>G155+G161</f>
        <v>20940408.640000001</v>
      </c>
      <c r="H154" s="7"/>
      <c r="I154" s="7">
        <f>I155+I161</f>
        <v>20940408.640000001</v>
      </c>
    </row>
    <row r="155" spans="1:10" x14ac:dyDescent="0.2">
      <c r="A155" s="5" t="s">
        <v>184</v>
      </c>
      <c r="B155" s="6" t="s">
        <v>41</v>
      </c>
      <c r="C155" s="6" t="s">
        <v>105</v>
      </c>
      <c r="D155" s="6" t="s">
        <v>65</v>
      </c>
      <c r="E155" s="6" t="s">
        <v>183</v>
      </c>
      <c r="F155" s="6"/>
      <c r="G155" s="7">
        <f>G156</f>
        <v>20740408.640000001</v>
      </c>
      <c r="H155" s="7"/>
      <c r="I155" s="7">
        <f>I156</f>
        <v>20740408.640000001</v>
      </c>
    </row>
    <row r="156" spans="1:10" ht="22.5" x14ac:dyDescent="0.2">
      <c r="A156" s="5" t="s">
        <v>54</v>
      </c>
      <c r="B156" s="6" t="s">
        <v>41</v>
      </c>
      <c r="C156" s="6" t="s">
        <v>105</v>
      </c>
      <c r="D156" s="6" t="s">
        <v>65</v>
      </c>
      <c r="E156" s="6" t="s">
        <v>185</v>
      </c>
      <c r="F156" s="6"/>
      <c r="G156" s="7">
        <f>G157+G158</f>
        <v>20740408.640000001</v>
      </c>
      <c r="H156" s="7"/>
      <c r="I156" s="7">
        <f>I157+I158</f>
        <v>20740408.640000001</v>
      </c>
    </row>
    <row r="157" spans="1:10" ht="33.75" x14ac:dyDescent="0.2">
      <c r="A157" s="59" t="s">
        <v>150</v>
      </c>
      <c r="B157" s="6" t="s">
        <v>41</v>
      </c>
      <c r="C157" s="6" t="s">
        <v>105</v>
      </c>
      <c r="D157" s="6" t="s">
        <v>65</v>
      </c>
      <c r="E157" s="6" t="s">
        <v>185</v>
      </c>
      <c r="F157" s="6" t="s">
        <v>148</v>
      </c>
      <c r="G157" s="7">
        <v>20170408.640000001</v>
      </c>
      <c r="H157" s="7"/>
      <c r="I157" s="7">
        <v>20170408.640000001</v>
      </c>
    </row>
    <row r="158" spans="1:10" x14ac:dyDescent="0.2">
      <c r="A158" s="59" t="s">
        <v>151</v>
      </c>
      <c r="B158" s="6" t="s">
        <v>41</v>
      </c>
      <c r="C158" s="6" t="s">
        <v>105</v>
      </c>
      <c r="D158" s="6" t="s">
        <v>65</v>
      </c>
      <c r="E158" s="6" t="s">
        <v>185</v>
      </c>
      <c r="F158" s="6" t="s">
        <v>149</v>
      </c>
      <c r="G158" s="7">
        <f>G159+G160</f>
        <v>570000</v>
      </c>
      <c r="H158" s="7">
        <v>241</v>
      </c>
      <c r="I158" s="7">
        <f>I159+I160</f>
        <v>570000</v>
      </c>
    </row>
    <row r="159" spans="1:10" x14ac:dyDescent="0.2">
      <c r="A159" s="59" t="s">
        <v>315</v>
      </c>
      <c r="B159" s="6" t="s">
        <v>41</v>
      </c>
      <c r="C159" s="6" t="s">
        <v>105</v>
      </c>
      <c r="D159" s="6" t="s">
        <v>65</v>
      </c>
      <c r="E159" s="6" t="s">
        <v>316</v>
      </c>
      <c r="F159" s="6" t="s">
        <v>149</v>
      </c>
      <c r="G159" s="7">
        <v>300000</v>
      </c>
      <c r="H159" s="7"/>
      <c r="I159" s="7">
        <v>300000</v>
      </c>
    </row>
    <row r="160" spans="1:10" ht="22.5" x14ac:dyDescent="0.2">
      <c r="A160" s="59" t="s">
        <v>317</v>
      </c>
      <c r="B160" s="6" t="s">
        <v>41</v>
      </c>
      <c r="C160" s="6" t="s">
        <v>105</v>
      </c>
      <c r="D160" s="6" t="s">
        <v>65</v>
      </c>
      <c r="E160" s="6" t="s">
        <v>318</v>
      </c>
      <c r="F160" s="6" t="s">
        <v>149</v>
      </c>
      <c r="G160" s="7">
        <v>270000</v>
      </c>
      <c r="H160" s="7"/>
      <c r="I160" s="7">
        <v>270000</v>
      </c>
    </row>
    <row r="161" spans="1:9" ht="33.75" x14ac:dyDescent="0.2">
      <c r="A161" s="5" t="s">
        <v>319</v>
      </c>
      <c r="B161" s="6" t="s">
        <v>41</v>
      </c>
      <c r="C161" s="6" t="s">
        <v>105</v>
      </c>
      <c r="D161" s="6" t="s">
        <v>65</v>
      </c>
      <c r="E161" s="6" t="s">
        <v>336</v>
      </c>
      <c r="F161" s="6"/>
      <c r="G161" s="7">
        <v>200000</v>
      </c>
      <c r="H161" s="7"/>
      <c r="I161" s="7">
        <v>200000</v>
      </c>
    </row>
    <row r="162" spans="1:9" x14ac:dyDescent="0.2">
      <c r="A162" s="23" t="s">
        <v>186</v>
      </c>
      <c r="B162" s="25" t="s">
        <v>41</v>
      </c>
      <c r="C162" s="25" t="s">
        <v>94</v>
      </c>
      <c r="D162" s="25" t="s">
        <v>63</v>
      </c>
      <c r="E162" s="25"/>
      <c r="F162" s="25"/>
      <c r="G162" s="26">
        <f>G163+G185</f>
        <v>78680491</v>
      </c>
      <c r="H162" s="7"/>
      <c r="I162" s="26">
        <f>I163+I185</f>
        <v>88680491</v>
      </c>
    </row>
    <row r="163" spans="1:9" x14ac:dyDescent="0.2">
      <c r="A163" s="5" t="s">
        <v>187</v>
      </c>
      <c r="B163" s="6" t="s">
        <v>41</v>
      </c>
      <c r="C163" s="6" t="s">
        <v>94</v>
      </c>
      <c r="D163" s="6" t="s">
        <v>62</v>
      </c>
      <c r="E163" s="6"/>
      <c r="F163" s="6"/>
      <c r="G163" s="7">
        <f>G164+G170+G176</f>
        <v>68448549</v>
      </c>
      <c r="H163" s="7"/>
      <c r="I163" s="7">
        <f>I164+I170+I176</f>
        <v>73448549</v>
      </c>
    </row>
    <row r="164" spans="1:9" ht="22.5" x14ac:dyDescent="0.2">
      <c r="A164" s="5" t="s">
        <v>189</v>
      </c>
      <c r="B164" s="6" t="s">
        <v>41</v>
      </c>
      <c r="C164" s="6" t="s">
        <v>94</v>
      </c>
      <c r="D164" s="6" t="s">
        <v>62</v>
      </c>
      <c r="E164" s="6" t="s">
        <v>188</v>
      </c>
      <c r="F164" s="6"/>
      <c r="G164" s="7">
        <f>G165</f>
        <v>53374541</v>
      </c>
      <c r="H164" s="7"/>
      <c r="I164" s="7">
        <f>I165</f>
        <v>58374541</v>
      </c>
    </row>
    <row r="165" spans="1:9" ht="22.5" x14ac:dyDescent="0.2">
      <c r="A165" s="5" t="s">
        <v>54</v>
      </c>
      <c r="B165" s="6" t="s">
        <v>41</v>
      </c>
      <c r="C165" s="6" t="s">
        <v>94</v>
      </c>
      <c r="D165" s="6" t="s">
        <v>62</v>
      </c>
      <c r="E165" s="6" t="s">
        <v>190</v>
      </c>
      <c r="F165" s="6"/>
      <c r="G165" s="7">
        <f>G166+G167</f>
        <v>53374541</v>
      </c>
      <c r="H165" s="7"/>
      <c r="I165" s="7">
        <f>I166+I167</f>
        <v>58374541</v>
      </c>
    </row>
    <row r="166" spans="1:9" ht="33.75" x14ac:dyDescent="0.2">
      <c r="A166" s="59" t="s">
        <v>150</v>
      </c>
      <c r="B166" s="6" t="s">
        <v>41</v>
      </c>
      <c r="C166" s="6" t="s">
        <v>94</v>
      </c>
      <c r="D166" s="6" t="s">
        <v>62</v>
      </c>
      <c r="E166" s="6" t="s">
        <v>190</v>
      </c>
      <c r="F166" s="6" t="s">
        <v>148</v>
      </c>
      <c r="G166" s="7">
        <v>47844541</v>
      </c>
      <c r="H166" s="7"/>
      <c r="I166" s="7">
        <v>48844541</v>
      </c>
    </row>
    <row r="167" spans="1:9" x14ac:dyDescent="0.2">
      <c r="A167" s="59" t="s">
        <v>151</v>
      </c>
      <c r="B167" s="6" t="s">
        <v>41</v>
      </c>
      <c r="C167" s="6" t="s">
        <v>94</v>
      </c>
      <c r="D167" s="6" t="s">
        <v>62</v>
      </c>
      <c r="E167" s="6" t="s">
        <v>190</v>
      </c>
      <c r="F167" s="6" t="s">
        <v>149</v>
      </c>
      <c r="G167" s="7">
        <f>G168+G169</f>
        <v>5530000</v>
      </c>
      <c r="H167" s="7">
        <v>241</v>
      </c>
      <c r="I167" s="7">
        <f>I168+I169</f>
        <v>9530000</v>
      </c>
    </row>
    <row r="168" spans="1:9" x14ac:dyDescent="0.2">
      <c r="A168" s="59" t="s">
        <v>152</v>
      </c>
      <c r="B168" s="6" t="s">
        <v>41</v>
      </c>
      <c r="C168" s="6" t="s">
        <v>94</v>
      </c>
      <c r="D168" s="6" t="s">
        <v>62</v>
      </c>
      <c r="E168" s="6" t="s">
        <v>320</v>
      </c>
      <c r="F168" s="6" t="s">
        <v>149</v>
      </c>
      <c r="G168" s="7">
        <v>5000000</v>
      </c>
      <c r="H168" s="7"/>
      <c r="I168" s="7">
        <v>9000000</v>
      </c>
    </row>
    <row r="169" spans="1:9" ht="22.5" x14ac:dyDescent="0.2">
      <c r="A169" s="74" t="s">
        <v>317</v>
      </c>
      <c r="B169" s="6" t="s">
        <v>41</v>
      </c>
      <c r="C169" s="6" t="s">
        <v>94</v>
      </c>
      <c r="D169" s="6" t="s">
        <v>62</v>
      </c>
      <c r="E169" s="6" t="s">
        <v>321</v>
      </c>
      <c r="F169" s="6" t="s">
        <v>149</v>
      </c>
      <c r="G169" s="7">
        <v>530000</v>
      </c>
      <c r="H169" s="7"/>
      <c r="I169" s="7">
        <v>530000</v>
      </c>
    </row>
    <row r="170" spans="1:9" x14ac:dyDescent="0.2">
      <c r="A170" s="59" t="s">
        <v>192</v>
      </c>
      <c r="B170" s="6" t="s">
        <v>41</v>
      </c>
      <c r="C170" s="6" t="s">
        <v>94</v>
      </c>
      <c r="D170" s="6" t="s">
        <v>62</v>
      </c>
      <c r="E170" s="6" t="s">
        <v>191</v>
      </c>
      <c r="F170" s="6"/>
      <c r="G170" s="7">
        <f>G171</f>
        <v>1055290</v>
      </c>
      <c r="H170" s="7"/>
      <c r="I170" s="7">
        <f>I171</f>
        <v>1055290</v>
      </c>
    </row>
    <row r="171" spans="1:9" x14ac:dyDescent="0.2">
      <c r="A171" s="59" t="s">
        <v>46</v>
      </c>
      <c r="B171" s="6" t="s">
        <v>41</v>
      </c>
      <c r="C171" s="6" t="s">
        <v>94</v>
      </c>
      <c r="D171" s="6" t="s">
        <v>62</v>
      </c>
      <c r="E171" s="6" t="s">
        <v>193</v>
      </c>
      <c r="F171" s="6"/>
      <c r="G171" s="7">
        <f>G172+G173+G174+G175</f>
        <v>1055290</v>
      </c>
      <c r="H171" s="7"/>
      <c r="I171" s="7">
        <f>I172+I173+I174+I175</f>
        <v>1055290</v>
      </c>
    </row>
    <row r="172" spans="1:9" ht="22.5" x14ac:dyDescent="0.2">
      <c r="A172" s="59" t="s">
        <v>196</v>
      </c>
      <c r="B172" s="6" t="s">
        <v>41</v>
      </c>
      <c r="C172" s="6" t="s">
        <v>94</v>
      </c>
      <c r="D172" s="6" t="s">
        <v>62</v>
      </c>
      <c r="E172" s="6" t="s">
        <v>193</v>
      </c>
      <c r="F172" s="6" t="s">
        <v>194</v>
      </c>
      <c r="G172" s="7">
        <v>741494</v>
      </c>
      <c r="H172" s="7"/>
      <c r="I172" s="7">
        <v>741494</v>
      </c>
    </row>
    <row r="173" spans="1:9" ht="22.5" x14ac:dyDescent="0.2">
      <c r="A173" s="59" t="s">
        <v>197</v>
      </c>
      <c r="B173" s="6" t="s">
        <v>41</v>
      </c>
      <c r="C173" s="6" t="s">
        <v>94</v>
      </c>
      <c r="D173" s="6" t="s">
        <v>62</v>
      </c>
      <c r="E173" s="6" t="s">
        <v>193</v>
      </c>
      <c r="F173" s="6" t="s">
        <v>195</v>
      </c>
      <c r="G173" s="7">
        <v>696</v>
      </c>
      <c r="H173" s="7"/>
      <c r="I173" s="7">
        <v>696</v>
      </c>
    </row>
    <row r="174" spans="1:9" ht="22.5" x14ac:dyDescent="0.2">
      <c r="A174" s="5" t="s">
        <v>79</v>
      </c>
      <c r="B174" s="6" t="s">
        <v>41</v>
      </c>
      <c r="C174" s="6" t="s">
        <v>94</v>
      </c>
      <c r="D174" s="6" t="s">
        <v>62</v>
      </c>
      <c r="E174" s="6" t="s">
        <v>193</v>
      </c>
      <c r="F174" s="6" t="s">
        <v>78</v>
      </c>
      <c r="G174" s="7">
        <v>310900</v>
      </c>
      <c r="H174" s="7"/>
      <c r="I174" s="7">
        <v>310900</v>
      </c>
    </row>
    <row r="175" spans="1:9" x14ac:dyDescent="0.2">
      <c r="A175" s="5" t="s">
        <v>83</v>
      </c>
      <c r="B175" s="6" t="s">
        <v>41</v>
      </c>
      <c r="C175" s="6" t="s">
        <v>94</v>
      </c>
      <c r="D175" s="6" t="s">
        <v>62</v>
      </c>
      <c r="E175" s="6" t="s">
        <v>193</v>
      </c>
      <c r="F175" s="6" t="s">
        <v>81</v>
      </c>
      <c r="G175" s="7">
        <v>2200</v>
      </c>
      <c r="H175" s="7"/>
      <c r="I175" s="7">
        <v>2200</v>
      </c>
    </row>
    <row r="176" spans="1:9" x14ac:dyDescent="0.2">
      <c r="A176" s="59" t="s">
        <v>199</v>
      </c>
      <c r="B176" s="6" t="s">
        <v>41</v>
      </c>
      <c r="C176" s="6" t="s">
        <v>94</v>
      </c>
      <c r="D176" s="6" t="s">
        <v>62</v>
      </c>
      <c r="E176" s="6" t="s">
        <v>198</v>
      </c>
      <c r="F176" s="6"/>
      <c r="G176" s="7">
        <f>G177+G183</f>
        <v>14018718</v>
      </c>
      <c r="H176" s="7"/>
      <c r="I176" s="7">
        <f>I177+I183</f>
        <v>14018718</v>
      </c>
    </row>
    <row r="177" spans="1:9" x14ac:dyDescent="0.2">
      <c r="A177" s="59" t="s">
        <v>46</v>
      </c>
      <c r="B177" s="6" t="s">
        <v>41</v>
      </c>
      <c r="C177" s="6" t="s">
        <v>94</v>
      </c>
      <c r="D177" s="6" t="s">
        <v>62</v>
      </c>
      <c r="E177" s="6" t="s">
        <v>200</v>
      </c>
      <c r="F177" s="6"/>
      <c r="G177" s="7">
        <f>G178+G179+G180+G181+G182</f>
        <v>13491718</v>
      </c>
      <c r="H177" s="7"/>
      <c r="I177" s="7">
        <f>I178+I179+I180+I181+I182</f>
        <v>13491718</v>
      </c>
    </row>
    <row r="178" spans="1:9" ht="22.5" x14ac:dyDescent="0.2">
      <c r="A178" s="59" t="s">
        <v>196</v>
      </c>
      <c r="B178" s="6" t="s">
        <v>41</v>
      </c>
      <c r="C178" s="6" t="s">
        <v>94</v>
      </c>
      <c r="D178" s="6" t="s">
        <v>62</v>
      </c>
      <c r="E178" s="6" t="s">
        <v>200</v>
      </c>
      <c r="F178" s="6" t="s">
        <v>194</v>
      </c>
      <c r="G178" s="7">
        <v>11830783</v>
      </c>
      <c r="H178" s="7"/>
      <c r="I178" s="7">
        <v>11830783</v>
      </c>
    </row>
    <row r="179" spans="1:9" ht="22.5" x14ac:dyDescent="0.2">
      <c r="A179" s="59" t="s">
        <v>197</v>
      </c>
      <c r="B179" s="6" t="s">
        <v>41</v>
      </c>
      <c r="C179" s="6" t="s">
        <v>94</v>
      </c>
      <c r="D179" s="6" t="s">
        <v>62</v>
      </c>
      <c r="E179" s="6" t="s">
        <v>200</v>
      </c>
      <c r="F179" s="6" t="s">
        <v>195</v>
      </c>
      <c r="G179" s="7">
        <v>3480</v>
      </c>
      <c r="H179" s="7"/>
      <c r="I179" s="7">
        <v>3480</v>
      </c>
    </row>
    <row r="180" spans="1:9" ht="22.5" x14ac:dyDescent="0.2">
      <c r="A180" s="5" t="s">
        <v>79</v>
      </c>
      <c r="B180" s="6" t="s">
        <v>41</v>
      </c>
      <c r="C180" s="6" t="s">
        <v>94</v>
      </c>
      <c r="D180" s="6" t="s">
        <v>62</v>
      </c>
      <c r="E180" s="6" t="s">
        <v>200</v>
      </c>
      <c r="F180" s="6" t="s">
        <v>78</v>
      </c>
      <c r="G180" s="7">
        <v>1628455</v>
      </c>
      <c r="H180" s="7"/>
      <c r="I180" s="7">
        <v>1628455</v>
      </c>
    </row>
    <row r="181" spans="1:9" x14ac:dyDescent="0.2">
      <c r="A181" s="5" t="s">
        <v>82</v>
      </c>
      <c r="B181" s="6" t="s">
        <v>41</v>
      </c>
      <c r="C181" s="6" t="s">
        <v>94</v>
      </c>
      <c r="D181" s="6" t="s">
        <v>62</v>
      </c>
      <c r="E181" s="6" t="s">
        <v>200</v>
      </c>
      <c r="F181" s="6" t="s">
        <v>80</v>
      </c>
      <c r="G181" s="7">
        <v>6100</v>
      </c>
      <c r="H181" s="7"/>
      <c r="I181" s="7">
        <v>6100</v>
      </c>
    </row>
    <row r="182" spans="1:9" x14ac:dyDescent="0.2">
      <c r="A182" s="5" t="s">
        <v>83</v>
      </c>
      <c r="B182" s="6" t="s">
        <v>41</v>
      </c>
      <c r="C182" s="6" t="s">
        <v>94</v>
      </c>
      <c r="D182" s="6" t="s">
        <v>62</v>
      </c>
      <c r="E182" s="6" t="s">
        <v>200</v>
      </c>
      <c r="F182" s="6" t="s">
        <v>81</v>
      </c>
      <c r="G182" s="7">
        <v>22900</v>
      </c>
      <c r="H182" s="7"/>
      <c r="I182" s="7">
        <v>22900</v>
      </c>
    </row>
    <row r="183" spans="1:9" ht="22.5" x14ac:dyDescent="0.2">
      <c r="A183" s="5" t="s">
        <v>17</v>
      </c>
      <c r="B183" s="6" t="s">
        <v>41</v>
      </c>
      <c r="C183" s="6" t="s">
        <v>94</v>
      </c>
      <c r="D183" s="6" t="s">
        <v>62</v>
      </c>
      <c r="E183" s="6" t="s">
        <v>201</v>
      </c>
      <c r="F183" s="6"/>
      <c r="G183" s="7">
        <f>G184</f>
        <v>527000</v>
      </c>
      <c r="H183" s="7"/>
      <c r="I183" s="7">
        <f>I184</f>
        <v>527000</v>
      </c>
    </row>
    <row r="184" spans="1:9" ht="22.5" x14ac:dyDescent="0.2">
      <c r="A184" s="59" t="s">
        <v>196</v>
      </c>
      <c r="B184" s="6" t="s">
        <v>41</v>
      </c>
      <c r="C184" s="6" t="s">
        <v>94</v>
      </c>
      <c r="D184" s="6" t="s">
        <v>62</v>
      </c>
      <c r="E184" s="6" t="s">
        <v>201</v>
      </c>
      <c r="F184" s="6" t="s">
        <v>194</v>
      </c>
      <c r="G184" s="7">
        <v>527000</v>
      </c>
      <c r="H184" s="7"/>
      <c r="I184" s="7">
        <v>527000</v>
      </c>
    </row>
    <row r="185" spans="1:9" x14ac:dyDescent="0.2">
      <c r="A185" s="59" t="s">
        <v>202</v>
      </c>
      <c r="B185" s="6" t="s">
        <v>41</v>
      </c>
      <c r="C185" s="6" t="s">
        <v>94</v>
      </c>
      <c r="D185" s="6" t="s">
        <v>74</v>
      </c>
      <c r="E185" s="6"/>
      <c r="F185" s="6"/>
      <c r="G185" s="7">
        <f>G186+G189+G196+G198+G200</f>
        <v>10231942</v>
      </c>
      <c r="H185" s="7"/>
      <c r="I185" s="7">
        <f>I186+I189+I196+I198+I200</f>
        <v>15231942</v>
      </c>
    </row>
    <row r="186" spans="1:9" ht="22.5" x14ac:dyDescent="0.2">
      <c r="A186" s="59" t="s">
        <v>68</v>
      </c>
      <c r="B186" s="6" t="s">
        <v>41</v>
      </c>
      <c r="C186" s="6" t="s">
        <v>94</v>
      </c>
      <c r="D186" s="6" t="s">
        <v>74</v>
      </c>
      <c r="E186" s="6" t="s">
        <v>67</v>
      </c>
      <c r="F186" s="6"/>
      <c r="G186" s="7">
        <f>G187</f>
        <v>977600</v>
      </c>
      <c r="H186" s="7"/>
      <c r="I186" s="7">
        <f>I187</f>
        <v>977600</v>
      </c>
    </row>
    <row r="187" spans="1:9" x14ac:dyDescent="0.2">
      <c r="A187" s="5" t="s">
        <v>9</v>
      </c>
      <c r="B187" s="6" t="s">
        <v>38</v>
      </c>
      <c r="C187" s="6" t="s">
        <v>94</v>
      </c>
      <c r="D187" s="6" t="s">
        <v>74</v>
      </c>
      <c r="E187" s="6" t="s">
        <v>69</v>
      </c>
      <c r="F187" s="6"/>
      <c r="G187" s="7">
        <f>G188</f>
        <v>977600</v>
      </c>
      <c r="H187" s="7"/>
      <c r="I187" s="7">
        <f>I188</f>
        <v>977600</v>
      </c>
    </row>
    <row r="188" spans="1:9" ht="22.5" x14ac:dyDescent="0.2">
      <c r="A188" s="5" t="s">
        <v>73</v>
      </c>
      <c r="B188" s="6" t="s">
        <v>38</v>
      </c>
      <c r="C188" s="6" t="s">
        <v>94</v>
      </c>
      <c r="D188" s="6" t="s">
        <v>74</v>
      </c>
      <c r="E188" s="6" t="s">
        <v>69</v>
      </c>
      <c r="F188" s="6" t="s">
        <v>72</v>
      </c>
      <c r="G188" s="7">
        <v>977600</v>
      </c>
      <c r="H188" s="7">
        <v>35500000</v>
      </c>
      <c r="I188" s="7">
        <v>977600</v>
      </c>
    </row>
    <row r="189" spans="1:9" ht="33.75" x14ac:dyDescent="0.2">
      <c r="A189" s="5" t="s">
        <v>159</v>
      </c>
      <c r="B189" s="6" t="s">
        <v>38</v>
      </c>
      <c r="C189" s="6" t="s">
        <v>94</v>
      </c>
      <c r="D189" s="6" t="s">
        <v>74</v>
      </c>
      <c r="E189" s="6" t="s">
        <v>158</v>
      </c>
      <c r="F189" s="6"/>
      <c r="G189" s="7">
        <f>G190</f>
        <v>2882742</v>
      </c>
      <c r="H189" s="7"/>
      <c r="I189" s="7">
        <f>I190</f>
        <v>2882742</v>
      </c>
    </row>
    <row r="190" spans="1:9" x14ac:dyDescent="0.2">
      <c r="A190" s="5" t="s">
        <v>55</v>
      </c>
      <c r="B190" s="6" t="s">
        <v>38</v>
      </c>
      <c r="C190" s="6" t="s">
        <v>94</v>
      </c>
      <c r="D190" s="6" t="s">
        <v>74</v>
      </c>
      <c r="E190" s="6" t="s">
        <v>160</v>
      </c>
      <c r="F190" s="6"/>
      <c r="G190" s="7">
        <f>G191+G192+G193+G194+G195</f>
        <v>2882742</v>
      </c>
      <c r="H190" s="7"/>
      <c r="I190" s="7">
        <f>I191+I192+I193+I194+I195</f>
        <v>2882742</v>
      </c>
    </row>
    <row r="191" spans="1:9" ht="22.5" x14ac:dyDescent="0.2">
      <c r="A191" s="59" t="s">
        <v>196</v>
      </c>
      <c r="B191" s="6" t="s">
        <v>38</v>
      </c>
      <c r="C191" s="6" t="s">
        <v>94</v>
      </c>
      <c r="D191" s="6" t="s">
        <v>74</v>
      </c>
      <c r="E191" s="6" t="s">
        <v>160</v>
      </c>
      <c r="F191" s="6" t="s">
        <v>194</v>
      </c>
      <c r="G191" s="7">
        <v>2508762</v>
      </c>
      <c r="H191" s="7"/>
      <c r="I191" s="7">
        <v>2508762</v>
      </c>
    </row>
    <row r="192" spans="1:9" ht="22.5" x14ac:dyDescent="0.2">
      <c r="A192" s="59" t="s">
        <v>197</v>
      </c>
      <c r="B192" s="6" t="s">
        <v>38</v>
      </c>
      <c r="C192" s="6" t="s">
        <v>94</v>
      </c>
      <c r="D192" s="6" t="s">
        <v>74</v>
      </c>
      <c r="E192" s="6" t="s">
        <v>160</v>
      </c>
      <c r="F192" s="6" t="s">
        <v>195</v>
      </c>
      <c r="G192" s="7">
        <v>700</v>
      </c>
      <c r="H192" s="7"/>
      <c r="I192" s="7">
        <v>700</v>
      </c>
    </row>
    <row r="193" spans="1:9" ht="22.5" x14ac:dyDescent="0.2">
      <c r="A193" s="5" t="s">
        <v>79</v>
      </c>
      <c r="B193" s="6" t="s">
        <v>38</v>
      </c>
      <c r="C193" s="6" t="s">
        <v>94</v>
      </c>
      <c r="D193" s="6" t="s">
        <v>74</v>
      </c>
      <c r="E193" s="6" t="s">
        <v>160</v>
      </c>
      <c r="F193" s="6" t="s">
        <v>78</v>
      </c>
      <c r="G193" s="7">
        <v>369880</v>
      </c>
      <c r="H193" s="7"/>
      <c r="I193" s="7">
        <v>369880</v>
      </c>
    </row>
    <row r="194" spans="1:9" x14ac:dyDescent="0.2">
      <c r="A194" s="5" t="s">
        <v>82</v>
      </c>
      <c r="B194" s="6" t="s">
        <v>38</v>
      </c>
      <c r="C194" s="6" t="s">
        <v>94</v>
      </c>
      <c r="D194" s="6" t="s">
        <v>74</v>
      </c>
      <c r="E194" s="6" t="s">
        <v>160</v>
      </c>
      <c r="F194" s="6" t="s">
        <v>80</v>
      </c>
      <c r="G194" s="7">
        <v>600</v>
      </c>
      <c r="H194" s="7"/>
      <c r="I194" s="7">
        <v>600</v>
      </c>
    </row>
    <row r="195" spans="1:9" x14ac:dyDescent="0.2">
      <c r="A195" s="5" t="s">
        <v>83</v>
      </c>
      <c r="B195" s="6" t="s">
        <v>38</v>
      </c>
      <c r="C195" s="6" t="s">
        <v>94</v>
      </c>
      <c r="D195" s="6" t="s">
        <v>74</v>
      </c>
      <c r="E195" s="6" t="s">
        <v>160</v>
      </c>
      <c r="F195" s="6" t="s">
        <v>81</v>
      </c>
      <c r="G195" s="7">
        <v>2800</v>
      </c>
      <c r="H195" s="7"/>
      <c r="I195" s="7">
        <v>2800</v>
      </c>
    </row>
    <row r="196" spans="1:9" ht="22.5" x14ac:dyDescent="0.2">
      <c r="A196" s="5" t="s">
        <v>356</v>
      </c>
      <c r="B196" s="6" t="s">
        <v>41</v>
      </c>
      <c r="C196" s="6" t="s">
        <v>94</v>
      </c>
      <c r="D196" s="6" t="s">
        <v>74</v>
      </c>
      <c r="E196" s="6" t="s">
        <v>322</v>
      </c>
      <c r="F196" s="6"/>
      <c r="G196" s="7">
        <f>G197</f>
        <v>171600</v>
      </c>
      <c r="H196" s="7">
        <v>600000</v>
      </c>
      <c r="I196" s="7">
        <f>I197</f>
        <v>171600</v>
      </c>
    </row>
    <row r="197" spans="1:9" ht="22.5" x14ac:dyDescent="0.2">
      <c r="A197" s="5" t="s">
        <v>79</v>
      </c>
      <c r="B197" s="6" t="s">
        <v>41</v>
      </c>
      <c r="C197" s="6" t="s">
        <v>94</v>
      </c>
      <c r="D197" s="6" t="s">
        <v>74</v>
      </c>
      <c r="E197" s="6" t="s">
        <v>322</v>
      </c>
      <c r="F197" s="6" t="s">
        <v>78</v>
      </c>
      <c r="G197" s="7">
        <v>171600</v>
      </c>
      <c r="H197" s="7">
        <v>300000</v>
      </c>
      <c r="I197" s="7">
        <v>171600</v>
      </c>
    </row>
    <row r="198" spans="1:9" ht="33.75" x14ac:dyDescent="0.2">
      <c r="A198" s="10" t="s">
        <v>357</v>
      </c>
      <c r="B198" s="11" t="s">
        <v>41</v>
      </c>
      <c r="C198" s="11" t="s">
        <v>94</v>
      </c>
      <c r="D198" s="11" t="s">
        <v>74</v>
      </c>
      <c r="E198" s="11" t="s">
        <v>323</v>
      </c>
      <c r="F198" s="11"/>
      <c r="G198" s="14">
        <f>G199</f>
        <v>1200000</v>
      </c>
      <c r="H198" s="7">
        <v>700000</v>
      </c>
      <c r="I198" s="14">
        <f>I199</f>
        <v>3200000</v>
      </c>
    </row>
    <row r="199" spans="1:9" x14ac:dyDescent="0.2">
      <c r="A199" s="59" t="s">
        <v>151</v>
      </c>
      <c r="B199" s="11" t="s">
        <v>41</v>
      </c>
      <c r="C199" s="11" t="s">
        <v>94</v>
      </c>
      <c r="D199" s="11" t="s">
        <v>74</v>
      </c>
      <c r="E199" s="11" t="s">
        <v>323</v>
      </c>
      <c r="F199" s="11" t="s">
        <v>149</v>
      </c>
      <c r="G199" s="14">
        <v>1200000</v>
      </c>
      <c r="H199" s="7"/>
      <c r="I199" s="14">
        <v>3200000</v>
      </c>
    </row>
    <row r="200" spans="1:9" ht="33.75" x14ac:dyDescent="0.2">
      <c r="A200" s="9" t="s">
        <v>324</v>
      </c>
      <c r="B200" s="11" t="s">
        <v>41</v>
      </c>
      <c r="C200" s="11" t="s">
        <v>94</v>
      </c>
      <c r="D200" s="11" t="s">
        <v>74</v>
      </c>
      <c r="E200" s="11" t="s">
        <v>325</v>
      </c>
      <c r="F200" s="11"/>
      <c r="G200" s="14">
        <f>G201</f>
        <v>5000000</v>
      </c>
      <c r="H200" s="7"/>
      <c r="I200" s="14">
        <f>I201</f>
        <v>8000000</v>
      </c>
    </row>
    <row r="201" spans="1:9" x14ac:dyDescent="0.2">
      <c r="A201" s="59" t="s">
        <v>151</v>
      </c>
      <c r="B201" s="11" t="s">
        <v>41</v>
      </c>
      <c r="C201" s="11" t="s">
        <v>94</v>
      </c>
      <c r="D201" s="11" t="s">
        <v>74</v>
      </c>
      <c r="E201" s="11" t="s">
        <v>325</v>
      </c>
      <c r="F201" s="11" t="s">
        <v>149</v>
      </c>
      <c r="G201" s="14">
        <v>5000000</v>
      </c>
      <c r="H201" s="7"/>
      <c r="I201" s="14">
        <v>8000000</v>
      </c>
    </row>
    <row r="202" spans="1:9" x14ac:dyDescent="0.2">
      <c r="A202" s="68" t="s">
        <v>18</v>
      </c>
      <c r="B202" s="75" t="s">
        <v>49</v>
      </c>
      <c r="C202" s="69"/>
      <c r="D202" s="69"/>
      <c r="E202" s="69"/>
      <c r="F202" s="69"/>
      <c r="G202" s="71">
        <f>G203</f>
        <v>4336000</v>
      </c>
      <c r="H202" s="71">
        <f t="shared" ref="H202" si="2">SUM(H206:H212)</f>
        <v>38865000</v>
      </c>
      <c r="I202" s="71">
        <f>I203</f>
        <v>4336000</v>
      </c>
    </row>
    <row r="203" spans="1:9" x14ac:dyDescent="0.2">
      <c r="A203" s="23" t="s">
        <v>64</v>
      </c>
      <c r="B203" s="28" t="s">
        <v>49</v>
      </c>
      <c r="C203" s="28" t="s">
        <v>62</v>
      </c>
      <c r="D203" s="28" t="s">
        <v>63</v>
      </c>
      <c r="E203" s="28"/>
      <c r="F203" s="76"/>
      <c r="G203" s="26">
        <f>G204</f>
        <v>4336000</v>
      </c>
      <c r="H203" s="71"/>
      <c r="I203" s="26">
        <f>I204</f>
        <v>4336000</v>
      </c>
    </row>
    <row r="204" spans="1:9" ht="33.75" x14ac:dyDescent="0.2">
      <c r="A204" s="5" t="s">
        <v>124</v>
      </c>
      <c r="B204" s="18" t="s">
        <v>49</v>
      </c>
      <c r="C204" s="18" t="s">
        <v>62</v>
      </c>
      <c r="D204" s="18" t="s">
        <v>89</v>
      </c>
      <c r="E204" s="18"/>
      <c r="F204" s="69"/>
      <c r="G204" s="7">
        <f>G205</f>
        <v>4336000</v>
      </c>
      <c r="H204" s="71"/>
      <c r="I204" s="7">
        <f>I205</f>
        <v>4336000</v>
      </c>
    </row>
    <row r="205" spans="1:9" ht="22.5" x14ac:dyDescent="0.2">
      <c r="A205" s="5" t="s">
        <v>68</v>
      </c>
      <c r="B205" s="18" t="s">
        <v>49</v>
      </c>
      <c r="C205" s="18" t="s">
        <v>62</v>
      </c>
      <c r="D205" s="18" t="s">
        <v>89</v>
      </c>
      <c r="E205" s="18" t="s">
        <v>67</v>
      </c>
      <c r="F205" s="69"/>
      <c r="G205" s="7">
        <f>G206+G212</f>
        <v>4336000</v>
      </c>
      <c r="H205" s="71"/>
      <c r="I205" s="7">
        <f>I206+I212</f>
        <v>4336000</v>
      </c>
    </row>
    <row r="206" spans="1:9" x14ac:dyDescent="0.2">
      <c r="A206" s="5" t="s">
        <v>9</v>
      </c>
      <c r="B206" s="18" t="s">
        <v>49</v>
      </c>
      <c r="C206" s="18" t="s">
        <v>62</v>
      </c>
      <c r="D206" s="18" t="s">
        <v>89</v>
      </c>
      <c r="E206" s="18" t="s">
        <v>69</v>
      </c>
      <c r="F206" s="6"/>
      <c r="G206" s="7">
        <f>G207+G208+G209+G210+G211</f>
        <v>3232000</v>
      </c>
      <c r="H206" s="7">
        <v>2300000</v>
      </c>
      <c r="I206" s="7">
        <f>I207+I208+I209+I210+I211</f>
        <v>3232000</v>
      </c>
    </row>
    <row r="207" spans="1:9" ht="22.5" x14ac:dyDescent="0.2">
      <c r="A207" s="5" t="s">
        <v>73</v>
      </c>
      <c r="B207" s="6" t="s">
        <v>49</v>
      </c>
      <c r="C207" s="6" t="s">
        <v>62</v>
      </c>
      <c r="D207" s="6" t="s">
        <v>89</v>
      </c>
      <c r="E207" s="6" t="s">
        <v>69</v>
      </c>
      <c r="F207" s="6" t="s">
        <v>72</v>
      </c>
      <c r="G207" s="7">
        <v>1196500</v>
      </c>
      <c r="H207" s="7">
        <v>35500000</v>
      </c>
      <c r="I207" s="7">
        <v>1196500</v>
      </c>
    </row>
    <row r="208" spans="1:9" ht="22.5" x14ac:dyDescent="0.2">
      <c r="A208" s="5" t="s">
        <v>77</v>
      </c>
      <c r="B208" s="6" t="s">
        <v>49</v>
      </c>
      <c r="C208" s="6" t="s">
        <v>62</v>
      </c>
      <c r="D208" s="6" t="s">
        <v>89</v>
      </c>
      <c r="E208" s="6" t="s">
        <v>69</v>
      </c>
      <c r="F208" s="6" t="s">
        <v>76</v>
      </c>
      <c r="G208" s="7">
        <v>8380</v>
      </c>
      <c r="H208" s="7"/>
      <c r="I208" s="7">
        <v>8380</v>
      </c>
    </row>
    <row r="209" spans="1:10" ht="22.5" x14ac:dyDescent="0.2">
      <c r="A209" s="5" t="s">
        <v>79</v>
      </c>
      <c r="B209" s="6" t="s">
        <v>49</v>
      </c>
      <c r="C209" s="6" t="s">
        <v>62</v>
      </c>
      <c r="D209" s="6" t="s">
        <v>89</v>
      </c>
      <c r="E209" s="6" t="s">
        <v>69</v>
      </c>
      <c r="F209" s="6" t="s">
        <v>78</v>
      </c>
      <c r="G209" s="7">
        <v>1956679</v>
      </c>
      <c r="H209" s="7"/>
      <c r="I209" s="7">
        <v>1956679</v>
      </c>
    </row>
    <row r="210" spans="1:10" x14ac:dyDescent="0.2">
      <c r="A210" s="5" t="s">
        <v>82</v>
      </c>
      <c r="B210" s="6" t="s">
        <v>49</v>
      </c>
      <c r="C210" s="6" t="s">
        <v>62</v>
      </c>
      <c r="D210" s="6" t="s">
        <v>89</v>
      </c>
      <c r="E210" s="6" t="s">
        <v>69</v>
      </c>
      <c r="F210" s="6" t="s">
        <v>80</v>
      </c>
      <c r="G210" s="7">
        <v>500</v>
      </c>
      <c r="H210" s="7"/>
      <c r="I210" s="7">
        <v>500</v>
      </c>
    </row>
    <row r="211" spans="1:10" x14ac:dyDescent="0.2">
      <c r="A211" s="5" t="s">
        <v>83</v>
      </c>
      <c r="B211" s="6" t="s">
        <v>49</v>
      </c>
      <c r="C211" s="6" t="s">
        <v>62</v>
      </c>
      <c r="D211" s="6" t="s">
        <v>89</v>
      </c>
      <c r="E211" s="6" t="s">
        <v>69</v>
      </c>
      <c r="F211" s="6" t="s">
        <v>81</v>
      </c>
      <c r="G211" s="7">
        <v>69941</v>
      </c>
      <c r="H211" s="7"/>
      <c r="I211" s="7">
        <v>69941</v>
      </c>
    </row>
    <row r="212" spans="1:10" x14ac:dyDescent="0.2">
      <c r="A212" s="5" t="s">
        <v>19</v>
      </c>
      <c r="B212" s="6" t="s">
        <v>49</v>
      </c>
      <c r="C212" s="6" t="s">
        <v>62</v>
      </c>
      <c r="D212" s="6" t="s">
        <v>89</v>
      </c>
      <c r="E212" s="6" t="s">
        <v>125</v>
      </c>
      <c r="F212" s="6"/>
      <c r="G212" s="7">
        <f>G213</f>
        <v>1104000</v>
      </c>
      <c r="H212" s="7">
        <v>1065000</v>
      </c>
      <c r="I212" s="7">
        <f>I213</f>
        <v>1104000</v>
      </c>
    </row>
    <row r="213" spans="1:10" ht="22.5" x14ac:dyDescent="0.2">
      <c r="A213" s="5" t="s">
        <v>73</v>
      </c>
      <c r="B213" s="6" t="s">
        <v>40</v>
      </c>
      <c r="C213" s="6" t="s">
        <v>62</v>
      </c>
      <c r="D213" s="6" t="s">
        <v>109</v>
      </c>
      <c r="E213" s="6" t="s">
        <v>123</v>
      </c>
      <c r="F213" s="6" t="s">
        <v>72</v>
      </c>
      <c r="G213" s="7">
        <v>1104000</v>
      </c>
      <c r="H213" s="7"/>
      <c r="I213" s="7">
        <v>1104000</v>
      </c>
    </row>
    <row r="214" spans="1:10" s="48" customFormat="1" ht="25.5" x14ac:dyDescent="0.2">
      <c r="A214" s="68" t="s">
        <v>20</v>
      </c>
      <c r="B214" s="68" t="s">
        <v>42</v>
      </c>
      <c r="C214" s="77"/>
      <c r="D214" s="77"/>
      <c r="E214" s="77"/>
      <c r="F214" s="77"/>
      <c r="G214" s="71">
        <f>G215+G256</f>
        <v>608924671</v>
      </c>
      <c r="H214" s="71">
        <f>SUM(H215:H259)</f>
        <v>211478223</v>
      </c>
      <c r="I214" s="71">
        <f>I215+I256</f>
        <v>623924671</v>
      </c>
      <c r="J214" s="54"/>
    </row>
    <row r="215" spans="1:10" x14ac:dyDescent="0.2">
      <c r="A215" s="23" t="s">
        <v>181</v>
      </c>
      <c r="B215" s="24" t="s">
        <v>42</v>
      </c>
      <c r="C215" s="25" t="s">
        <v>105</v>
      </c>
      <c r="D215" s="25" t="s">
        <v>63</v>
      </c>
      <c r="E215" s="25"/>
      <c r="F215" s="25"/>
      <c r="G215" s="26">
        <f>G216+G227+G240</f>
        <v>602766871</v>
      </c>
      <c r="H215" s="26"/>
      <c r="I215" s="26">
        <f>I216+I227+I240</f>
        <v>617766871</v>
      </c>
    </row>
    <row r="216" spans="1:10" x14ac:dyDescent="0.2">
      <c r="A216" s="5" t="s">
        <v>358</v>
      </c>
      <c r="B216" s="8" t="s">
        <v>42</v>
      </c>
      <c r="C216" s="6" t="s">
        <v>105</v>
      </c>
      <c r="D216" s="6" t="s">
        <v>62</v>
      </c>
      <c r="E216" s="6"/>
      <c r="F216" s="6"/>
      <c r="G216" s="7">
        <f>G217</f>
        <v>179589500</v>
      </c>
      <c r="H216" s="7"/>
      <c r="I216" s="7">
        <f>I217</f>
        <v>182589500</v>
      </c>
      <c r="J216" s="33"/>
    </row>
    <row r="217" spans="1:10" x14ac:dyDescent="0.2">
      <c r="A217" s="5" t="s">
        <v>204</v>
      </c>
      <c r="B217" s="8" t="s">
        <v>42</v>
      </c>
      <c r="C217" s="6" t="s">
        <v>105</v>
      </c>
      <c r="D217" s="6" t="s">
        <v>62</v>
      </c>
      <c r="E217" s="6" t="s">
        <v>203</v>
      </c>
      <c r="F217" s="6"/>
      <c r="G217" s="7">
        <f>G218+G223+G225</f>
        <v>179589500</v>
      </c>
      <c r="H217" s="7"/>
      <c r="I217" s="7">
        <f>I218+I223+I225</f>
        <v>182589500</v>
      </c>
    </row>
    <row r="218" spans="1:10" ht="22.5" x14ac:dyDescent="0.2">
      <c r="A218" s="5" t="s">
        <v>54</v>
      </c>
      <c r="B218" s="8" t="s">
        <v>42</v>
      </c>
      <c r="C218" s="6" t="s">
        <v>105</v>
      </c>
      <c r="D218" s="6" t="s">
        <v>62</v>
      </c>
      <c r="E218" s="6" t="s">
        <v>205</v>
      </c>
      <c r="F218" s="6"/>
      <c r="G218" s="7">
        <f>G219+G220</f>
        <v>73988600</v>
      </c>
      <c r="H218" s="7"/>
      <c r="I218" s="7">
        <f>I219+I220</f>
        <v>76988600</v>
      </c>
    </row>
    <row r="219" spans="1:10" ht="33.75" x14ac:dyDescent="0.2">
      <c r="A219" s="59" t="s">
        <v>150</v>
      </c>
      <c r="B219" s="6" t="s">
        <v>42</v>
      </c>
      <c r="C219" s="6" t="s">
        <v>105</v>
      </c>
      <c r="D219" s="6" t="s">
        <v>62</v>
      </c>
      <c r="E219" s="6" t="s">
        <v>205</v>
      </c>
      <c r="F219" s="6" t="s">
        <v>148</v>
      </c>
      <c r="G219" s="7">
        <v>70676280</v>
      </c>
      <c r="H219" s="7"/>
      <c r="I219" s="7">
        <v>70676280</v>
      </c>
    </row>
    <row r="220" spans="1:10" x14ac:dyDescent="0.2">
      <c r="A220" s="59" t="s">
        <v>151</v>
      </c>
      <c r="B220" s="6" t="s">
        <v>42</v>
      </c>
      <c r="C220" s="6" t="s">
        <v>105</v>
      </c>
      <c r="D220" s="6" t="s">
        <v>62</v>
      </c>
      <c r="E220" s="6" t="s">
        <v>205</v>
      </c>
      <c r="F220" s="6" t="s">
        <v>149</v>
      </c>
      <c r="G220" s="7">
        <f>G221+G222</f>
        <v>3312320</v>
      </c>
      <c r="H220" s="7">
        <v>241</v>
      </c>
      <c r="I220" s="7">
        <f>I221+I222</f>
        <v>6312320</v>
      </c>
    </row>
    <row r="221" spans="1:10" x14ac:dyDescent="0.2">
      <c r="A221" s="59" t="s">
        <v>152</v>
      </c>
      <c r="B221" s="6" t="s">
        <v>42</v>
      </c>
      <c r="C221" s="6" t="s">
        <v>105</v>
      </c>
      <c r="D221" s="6" t="s">
        <v>62</v>
      </c>
      <c r="E221" s="6" t="s">
        <v>326</v>
      </c>
      <c r="F221" s="6" t="s">
        <v>149</v>
      </c>
      <c r="G221" s="7">
        <v>2012320</v>
      </c>
      <c r="H221" s="7"/>
      <c r="I221" s="7">
        <v>4012320</v>
      </c>
    </row>
    <row r="222" spans="1:10" ht="22.5" x14ac:dyDescent="0.2">
      <c r="A222" s="74" t="s">
        <v>317</v>
      </c>
      <c r="B222" s="6" t="s">
        <v>42</v>
      </c>
      <c r="C222" s="6" t="s">
        <v>105</v>
      </c>
      <c r="D222" s="6" t="s">
        <v>62</v>
      </c>
      <c r="E222" s="6" t="s">
        <v>327</v>
      </c>
      <c r="F222" s="6" t="s">
        <v>149</v>
      </c>
      <c r="G222" s="7">
        <v>1300000</v>
      </c>
      <c r="H222" s="7"/>
      <c r="I222" s="7">
        <v>2300000</v>
      </c>
    </row>
    <row r="223" spans="1:10" ht="33.75" x14ac:dyDescent="0.2">
      <c r="A223" s="59" t="s">
        <v>341</v>
      </c>
      <c r="B223" s="6" t="s">
        <v>42</v>
      </c>
      <c r="C223" s="6" t="s">
        <v>105</v>
      </c>
      <c r="D223" s="6" t="s">
        <v>62</v>
      </c>
      <c r="E223" s="6" t="s">
        <v>236</v>
      </c>
      <c r="F223" s="6"/>
      <c r="G223" s="7">
        <f>G224</f>
        <v>101566700</v>
      </c>
      <c r="H223" s="7"/>
      <c r="I223" s="7">
        <f>I224</f>
        <v>101566700</v>
      </c>
    </row>
    <row r="224" spans="1:10" ht="33.75" x14ac:dyDescent="0.2">
      <c r="A224" s="59" t="s">
        <v>150</v>
      </c>
      <c r="B224" s="6" t="s">
        <v>42</v>
      </c>
      <c r="C224" s="6" t="s">
        <v>105</v>
      </c>
      <c r="D224" s="6" t="s">
        <v>62</v>
      </c>
      <c r="E224" s="6" t="s">
        <v>236</v>
      </c>
      <c r="F224" s="6" t="s">
        <v>148</v>
      </c>
      <c r="G224" s="7">
        <v>101566700</v>
      </c>
      <c r="H224" s="7"/>
      <c r="I224" s="7">
        <v>101566700</v>
      </c>
    </row>
    <row r="225" spans="1:11" ht="22.5" x14ac:dyDescent="0.2">
      <c r="A225" s="35" t="s">
        <v>342</v>
      </c>
      <c r="B225" s="6" t="s">
        <v>42</v>
      </c>
      <c r="C225" s="6" t="s">
        <v>105</v>
      </c>
      <c r="D225" s="6" t="s">
        <v>62</v>
      </c>
      <c r="E225" s="6" t="s">
        <v>292</v>
      </c>
      <c r="F225" s="6"/>
      <c r="G225" s="7">
        <f>G226</f>
        <v>4034200</v>
      </c>
      <c r="H225" s="7"/>
      <c r="I225" s="7">
        <f>I226</f>
        <v>4034200</v>
      </c>
    </row>
    <row r="226" spans="1:11" ht="22.5" x14ac:dyDescent="0.2">
      <c r="A226" s="35" t="s">
        <v>142</v>
      </c>
      <c r="B226" s="6" t="s">
        <v>42</v>
      </c>
      <c r="C226" s="6" t="s">
        <v>105</v>
      </c>
      <c r="D226" s="6" t="s">
        <v>62</v>
      </c>
      <c r="E226" s="6" t="s">
        <v>292</v>
      </c>
      <c r="F226" s="6" t="s">
        <v>141</v>
      </c>
      <c r="G226" s="7">
        <v>4034200</v>
      </c>
      <c r="H226" s="7"/>
      <c r="I226" s="7">
        <v>4034200</v>
      </c>
    </row>
    <row r="227" spans="1:11" s="13" customFormat="1" x14ac:dyDescent="0.2">
      <c r="A227" s="5" t="s">
        <v>182</v>
      </c>
      <c r="B227" s="6" t="s">
        <v>42</v>
      </c>
      <c r="C227" s="6" t="s">
        <v>105</v>
      </c>
      <c r="D227" s="6" t="s">
        <v>65</v>
      </c>
      <c r="E227" s="6"/>
      <c r="F227" s="6"/>
      <c r="G227" s="7">
        <f>G228+G236</f>
        <v>403533441</v>
      </c>
      <c r="H227" s="7"/>
      <c r="I227" s="7">
        <f>I228+I236</f>
        <v>408533441</v>
      </c>
      <c r="K227" s="45"/>
    </row>
    <row r="228" spans="1:11" s="13" customFormat="1" x14ac:dyDescent="0.2">
      <c r="A228" s="5" t="s">
        <v>207</v>
      </c>
      <c r="B228" s="6" t="s">
        <v>42</v>
      </c>
      <c r="C228" s="6" t="s">
        <v>105</v>
      </c>
      <c r="D228" s="6" t="s">
        <v>65</v>
      </c>
      <c r="E228" s="6" t="s">
        <v>206</v>
      </c>
      <c r="F228" s="6"/>
      <c r="G228" s="7">
        <f>G229</f>
        <v>389226838</v>
      </c>
      <c r="H228" s="7"/>
      <c r="I228" s="7">
        <f>I229</f>
        <v>394226838</v>
      </c>
    </row>
    <row r="229" spans="1:11" s="13" customFormat="1" ht="22.5" x14ac:dyDescent="0.2">
      <c r="A229" s="5" t="s">
        <v>54</v>
      </c>
      <c r="B229" s="6" t="s">
        <v>42</v>
      </c>
      <c r="C229" s="6" t="s">
        <v>105</v>
      </c>
      <c r="D229" s="6" t="s">
        <v>65</v>
      </c>
      <c r="E229" s="6" t="s">
        <v>208</v>
      </c>
      <c r="F229" s="6"/>
      <c r="G229" s="7">
        <f>G230+G231+G234</f>
        <v>389226838</v>
      </c>
      <c r="H229" s="7"/>
      <c r="I229" s="7">
        <f>I230+I231+I234</f>
        <v>394226838</v>
      </c>
    </row>
    <row r="230" spans="1:11" s="13" customFormat="1" ht="33.75" x14ac:dyDescent="0.2">
      <c r="A230" s="59" t="s">
        <v>150</v>
      </c>
      <c r="B230" s="6" t="s">
        <v>42</v>
      </c>
      <c r="C230" s="6" t="s">
        <v>105</v>
      </c>
      <c r="D230" s="6" t="s">
        <v>65</v>
      </c>
      <c r="E230" s="6" t="s">
        <v>208</v>
      </c>
      <c r="F230" s="6" t="s">
        <v>148</v>
      </c>
      <c r="G230" s="7">
        <v>103341467</v>
      </c>
      <c r="H230" s="7"/>
      <c r="I230" s="7">
        <v>103341467</v>
      </c>
    </row>
    <row r="231" spans="1:11" x14ac:dyDescent="0.2">
      <c r="A231" s="59" t="s">
        <v>151</v>
      </c>
      <c r="B231" s="6" t="s">
        <v>42</v>
      </c>
      <c r="C231" s="6" t="s">
        <v>105</v>
      </c>
      <c r="D231" s="6" t="s">
        <v>65</v>
      </c>
      <c r="E231" s="6" t="s">
        <v>208</v>
      </c>
      <c r="F231" s="6" t="s">
        <v>149</v>
      </c>
      <c r="G231" s="7">
        <f>G232+G233</f>
        <v>19606871</v>
      </c>
      <c r="H231" s="7">
        <v>241</v>
      </c>
      <c r="I231" s="7">
        <f>I232+I233</f>
        <v>24606871</v>
      </c>
    </row>
    <row r="232" spans="1:11" x14ac:dyDescent="0.2">
      <c r="A232" s="5" t="s">
        <v>152</v>
      </c>
      <c r="B232" s="6" t="s">
        <v>42</v>
      </c>
      <c r="C232" s="6" t="s">
        <v>105</v>
      </c>
      <c r="D232" s="6" t="s">
        <v>65</v>
      </c>
      <c r="E232" s="6" t="s">
        <v>209</v>
      </c>
      <c r="F232" s="6" t="s">
        <v>149</v>
      </c>
      <c r="G232" s="7">
        <v>12374871</v>
      </c>
      <c r="H232" s="7"/>
      <c r="I232" s="7">
        <v>17374871</v>
      </c>
    </row>
    <row r="233" spans="1:11" ht="33.75" x14ac:dyDescent="0.2">
      <c r="A233" s="59" t="s">
        <v>359</v>
      </c>
      <c r="B233" s="6" t="s">
        <v>42</v>
      </c>
      <c r="C233" s="6" t="s">
        <v>105</v>
      </c>
      <c r="D233" s="6" t="s">
        <v>65</v>
      </c>
      <c r="E233" s="6" t="s">
        <v>210</v>
      </c>
      <c r="F233" s="6" t="s">
        <v>149</v>
      </c>
      <c r="G233" s="7">
        <v>7232000</v>
      </c>
      <c r="H233" s="7"/>
      <c r="I233" s="7">
        <v>7232000</v>
      </c>
    </row>
    <row r="234" spans="1:11" ht="33.75" x14ac:dyDescent="0.2">
      <c r="A234" s="5" t="s">
        <v>21</v>
      </c>
      <c r="B234" s="6" t="s">
        <v>42</v>
      </c>
      <c r="C234" s="6" t="s">
        <v>105</v>
      </c>
      <c r="D234" s="6" t="s">
        <v>65</v>
      </c>
      <c r="E234" s="6" t="s">
        <v>211</v>
      </c>
      <c r="F234" s="6"/>
      <c r="G234" s="7">
        <f>G235</f>
        <v>266278500</v>
      </c>
      <c r="H234" s="7"/>
      <c r="I234" s="7">
        <f>I235</f>
        <v>266278500</v>
      </c>
    </row>
    <row r="235" spans="1:11" ht="33.75" x14ac:dyDescent="0.2">
      <c r="A235" s="59" t="s">
        <v>150</v>
      </c>
      <c r="B235" s="6" t="s">
        <v>42</v>
      </c>
      <c r="C235" s="6" t="s">
        <v>105</v>
      </c>
      <c r="D235" s="6" t="s">
        <v>65</v>
      </c>
      <c r="E235" s="6" t="s">
        <v>211</v>
      </c>
      <c r="F235" s="6" t="s">
        <v>148</v>
      </c>
      <c r="G235" s="7">
        <v>266278500</v>
      </c>
      <c r="H235" s="7"/>
      <c r="I235" s="7">
        <v>266278500</v>
      </c>
    </row>
    <row r="236" spans="1:11" x14ac:dyDescent="0.2">
      <c r="A236" s="5" t="s">
        <v>184</v>
      </c>
      <c r="B236" s="6" t="s">
        <v>42</v>
      </c>
      <c r="C236" s="6" t="s">
        <v>105</v>
      </c>
      <c r="D236" s="6" t="s">
        <v>65</v>
      </c>
      <c r="E236" s="6" t="s">
        <v>212</v>
      </c>
      <c r="F236" s="6"/>
      <c r="G236" s="7">
        <f>G237</f>
        <v>14306603</v>
      </c>
      <c r="H236" s="7">
        <v>192508800</v>
      </c>
      <c r="I236" s="7">
        <f>I237</f>
        <v>14306603</v>
      </c>
    </row>
    <row r="237" spans="1:11" ht="22.5" x14ac:dyDescent="0.2">
      <c r="A237" s="5" t="s">
        <v>54</v>
      </c>
      <c r="B237" s="6" t="s">
        <v>42</v>
      </c>
      <c r="C237" s="6" t="s">
        <v>105</v>
      </c>
      <c r="D237" s="6" t="s">
        <v>65</v>
      </c>
      <c r="E237" s="6" t="s">
        <v>185</v>
      </c>
      <c r="F237" s="6"/>
      <c r="G237" s="7">
        <f>G238+G239</f>
        <v>14306603</v>
      </c>
      <c r="H237" s="7"/>
      <c r="I237" s="7">
        <f>I238+I239</f>
        <v>14306603</v>
      </c>
    </row>
    <row r="238" spans="1:11" ht="33.75" x14ac:dyDescent="0.2">
      <c r="A238" s="59" t="s">
        <v>150</v>
      </c>
      <c r="B238" s="6" t="s">
        <v>42</v>
      </c>
      <c r="C238" s="6" t="s">
        <v>105</v>
      </c>
      <c r="D238" s="6" t="s">
        <v>65</v>
      </c>
      <c r="E238" s="6" t="s">
        <v>185</v>
      </c>
      <c r="F238" s="6" t="s">
        <v>148</v>
      </c>
      <c r="G238" s="7">
        <v>14106603</v>
      </c>
      <c r="H238" s="7"/>
      <c r="I238" s="7">
        <v>14106603</v>
      </c>
    </row>
    <row r="239" spans="1:11" x14ac:dyDescent="0.2">
      <c r="A239" s="59" t="s">
        <v>151</v>
      </c>
      <c r="B239" s="6" t="s">
        <v>42</v>
      </c>
      <c r="C239" s="6" t="s">
        <v>105</v>
      </c>
      <c r="D239" s="6" t="s">
        <v>65</v>
      </c>
      <c r="E239" s="6" t="s">
        <v>185</v>
      </c>
      <c r="F239" s="6" t="s">
        <v>149</v>
      </c>
      <c r="G239" s="7">
        <v>200000</v>
      </c>
      <c r="H239" s="7">
        <v>241</v>
      </c>
      <c r="I239" s="7">
        <v>200000</v>
      </c>
    </row>
    <row r="240" spans="1:11" x14ac:dyDescent="0.2">
      <c r="A240" s="5" t="s">
        <v>213</v>
      </c>
      <c r="B240" s="6" t="s">
        <v>42</v>
      </c>
      <c r="C240" s="6" t="s">
        <v>105</v>
      </c>
      <c r="D240" s="6" t="s">
        <v>103</v>
      </c>
      <c r="E240" s="6"/>
      <c r="F240" s="6"/>
      <c r="G240" s="7">
        <f>G241+G244+G250+G252+G254</f>
        <v>19643930</v>
      </c>
      <c r="H240" s="7"/>
      <c r="I240" s="7">
        <f>I241+I244+I250+I252+I254</f>
        <v>26643930</v>
      </c>
    </row>
    <row r="241" spans="1:9" ht="22.5" x14ac:dyDescent="0.2">
      <c r="A241" s="5" t="s">
        <v>68</v>
      </c>
      <c r="B241" s="6" t="s">
        <v>42</v>
      </c>
      <c r="C241" s="6" t="s">
        <v>105</v>
      </c>
      <c r="D241" s="6" t="s">
        <v>103</v>
      </c>
      <c r="E241" s="6" t="s">
        <v>67</v>
      </c>
      <c r="F241" s="6"/>
      <c r="G241" s="7">
        <f>G242</f>
        <v>2405000</v>
      </c>
      <c r="H241" s="7"/>
      <c r="I241" s="7">
        <f>I242</f>
        <v>2405000</v>
      </c>
    </row>
    <row r="242" spans="1:9" x14ac:dyDescent="0.2">
      <c r="A242" s="5" t="s">
        <v>9</v>
      </c>
      <c r="B242" s="6" t="s">
        <v>42</v>
      </c>
      <c r="C242" s="6" t="s">
        <v>105</v>
      </c>
      <c r="D242" s="6" t="s">
        <v>103</v>
      </c>
      <c r="E242" s="6" t="s">
        <v>69</v>
      </c>
      <c r="F242" s="6"/>
      <c r="G242" s="7">
        <f>G243</f>
        <v>2405000</v>
      </c>
      <c r="H242" s="7"/>
      <c r="I242" s="7">
        <f>I243</f>
        <v>2405000</v>
      </c>
    </row>
    <row r="243" spans="1:9" ht="22.5" x14ac:dyDescent="0.2">
      <c r="A243" s="5" t="s">
        <v>73</v>
      </c>
      <c r="B243" s="6" t="s">
        <v>42</v>
      </c>
      <c r="C243" s="6" t="s">
        <v>105</v>
      </c>
      <c r="D243" s="6" t="s">
        <v>103</v>
      </c>
      <c r="E243" s="6" t="s">
        <v>69</v>
      </c>
      <c r="F243" s="6" t="s">
        <v>72</v>
      </c>
      <c r="G243" s="7">
        <v>2405000</v>
      </c>
      <c r="H243" s="7"/>
      <c r="I243" s="7">
        <v>2405000</v>
      </c>
    </row>
    <row r="244" spans="1:9" ht="33.75" x14ac:dyDescent="0.2">
      <c r="A244" s="5" t="s">
        <v>159</v>
      </c>
      <c r="B244" s="6" t="s">
        <v>42</v>
      </c>
      <c r="C244" s="6" t="s">
        <v>105</v>
      </c>
      <c r="D244" s="6" t="s">
        <v>103</v>
      </c>
      <c r="E244" s="6" t="s">
        <v>158</v>
      </c>
      <c r="F244" s="6"/>
      <c r="G244" s="7">
        <f>G245</f>
        <v>8238930</v>
      </c>
      <c r="H244" s="7"/>
      <c r="I244" s="7">
        <f>I245</f>
        <v>8238930</v>
      </c>
    </row>
    <row r="245" spans="1:9" x14ac:dyDescent="0.2">
      <c r="A245" s="5" t="s">
        <v>55</v>
      </c>
      <c r="B245" s="6" t="s">
        <v>42</v>
      </c>
      <c r="C245" s="6" t="s">
        <v>105</v>
      </c>
      <c r="D245" s="6" t="s">
        <v>103</v>
      </c>
      <c r="E245" s="6" t="s">
        <v>160</v>
      </c>
      <c r="F245" s="6"/>
      <c r="G245" s="7">
        <f>G246+G247+G248+G249</f>
        <v>8238930</v>
      </c>
      <c r="H245" s="7"/>
      <c r="I245" s="7">
        <f>I246+I247+I248+I249</f>
        <v>8238930</v>
      </c>
    </row>
    <row r="246" spans="1:9" ht="22.5" x14ac:dyDescent="0.2">
      <c r="A246" s="59" t="s">
        <v>196</v>
      </c>
      <c r="B246" s="6" t="s">
        <v>42</v>
      </c>
      <c r="C246" s="6" t="s">
        <v>105</v>
      </c>
      <c r="D246" s="6" t="s">
        <v>103</v>
      </c>
      <c r="E246" s="6" t="s">
        <v>160</v>
      </c>
      <c r="F246" s="6" t="s">
        <v>194</v>
      </c>
      <c r="G246" s="7">
        <v>6781930</v>
      </c>
      <c r="H246" s="7"/>
      <c r="I246" s="7">
        <v>6781930</v>
      </c>
    </row>
    <row r="247" spans="1:9" ht="22.5" x14ac:dyDescent="0.2">
      <c r="A247" s="5" t="s">
        <v>79</v>
      </c>
      <c r="B247" s="6" t="s">
        <v>42</v>
      </c>
      <c r="C247" s="6" t="s">
        <v>105</v>
      </c>
      <c r="D247" s="6" t="s">
        <v>103</v>
      </c>
      <c r="E247" s="6" t="s">
        <v>160</v>
      </c>
      <c r="F247" s="6" t="s">
        <v>78</v>
      </c>
      <c r="G247" s="7">
        <v>1304400</v>
      </c>
      <c r="H247" s="7"/>
      <c r="I247" s="7">
        <v>1304400</v>
      </c>
    </row>
    <row r="248" spans="1:9" x14ac:dyDescent="0.2">
      <c r="A248" s="5" t="s">
        <v>82</v>
      </c>
      <c r="B248" s="6" t="s">
        <v>42</v>
      </c>
      <c r="C248" s="6" t="s">
        <v>105</v>
      </c>
      <c r="D248" s="6" t="s">
        <v>103</v>
      </c>
      <c r="E248" s="6" t="s">
        <v>160</v>
      </c>
      <c r="F248" s="6" t="s">
        <v>80</v>
      </c>
      <c r="G248" s="7">
        <v>113700</v>
      </c>
      <c r="H248" s="7"/>
      <c r="I248" s="7">
        <v>113700</v>
      </c>
    </row>
    <row r="249" spans="1:9" x14ac:dyDescent="0.2">
      <c r="A249" s="5" t="s">
        <v>83</v>
      </c>
      <c r="B249" s="6" t="s">
        <v>42</v>
      </c>
      <c r="C249" s="6" t="s">
        <v>105</v>
      </c>
      <c r="D249" s="6" t="s">
        <v>103</v>
      </c>
      <c r="E249" s="6" t="s">
        <v>160</v>
      </c>
      <c r="F249" s="6" t="s">
        <v>81</v>
      </c>
      <c r="G249" s="7">
        <v>38900</v>
      </c>
      <c r="H249" s="7"/>
      <c r="I249" s="7">
        <v>38900</v>
      </c>
    </row>
    <row r="250" spans="1:9" ht="22.5" x14ac:dyDescent="0.2">
      <c r="A250" s="9" t="s">
        <v>360</v>
      </c>
      <c r="B250" s="6" t="s">
        <v>42</v>
      </c>
      <c r="C250" s="6" t="s">
        <v>105</v>
      </c>
      <c r="D250" s="6" t="s">
        <v>103</v>
      </c>
      <c r="E250" s="6" t="s">
        <v>328</v>
      </c>
      <c r="F250" s="6"/>
      <c r="G250" s="7">
        <f>G251</f>
        <v>5000000</v>
      </c>
      <c r="H250" s="7">
        <v>7000000</v>
      </c>
      <c r="I250" s="7">
        <f>I251</f>
        <v>8000000</v>
      </c>
    </row>
    <row r="251" spans="1:9" x14ac:dyDescent="0.2">
      <c r="A251" s="59" t="s">
        <v>151</v>
      </c>
      <c r="B251" s="6" t="s">
        <v>42</v>
      </c>
      <c r="C251" s="6" t="s">
        <v>105</v>
      </c>
      <c r="D251" s="6" t="s">
        <v>103</v>
      </c>
      <c r="E251" s="6" t="s">
        <v>328</v>
      </c>
      <c r="F251" s="6" t="s">
        <v>149</v>
      </c>
      <c r="G251" s="7">
        <v>5000000</v>
      </c>
      <c r="H251" s="7">
        <v>7000000</v>
      </c>
      <c r="I251" s="7">
        <v>8000000</v>
      </c>
    </row>
    <row r="252" spans="1:9" ht="33.75" x14ac:dyDescent="0.2">
      <c r="A252" s="9" t="s">
        <v>285</v>
      </c>
      <c r="B252" s="6" t="s">
        <v>42</v>
      </c>
      <c r="C252" s="6" t="s">
        <v>105</v>
      </c>
      <c r="D252" s="6" t="s">
        <v>103</v>
      </c>
      <c r="E252" s="6" t="s">
        <v>329</v>
      </c>
      <c r="F252" s="6"/>
      <c r="G252" s="7">
        <f>G253</f>
        <v>3000000</v>
      </c>
      <c r="H252" s="7">
        <v>1000000</v>
      </c>
      <c r="I252" s="7">
        <f>I253</f>
        <v>6000000</v>
      </c>
    </row>
    <row r="253" spans="1:9" x14ac:dyDescent="0.2">
      <c r="A253" s="59" t="s">
        <v>151</v>
      </c>
      <c r="B253" s="6" t="s">
        <v>42</v>
      </c>
      <c r="C253" s="6" t="s">
        <v>105</v>
      </c>
      <c r="D253" s="6" t="s">
        <v>103</v>
      </c>
      <c r="E253" s="6" t="s">
        <v>329</v>
      </c>
      <c r="F253" s="6" t="s">
        <v>149</v>
      </c>
      <c r="G253" s="7">
        <v>3000000</v>
      </c>
      <c r="H253" s="7"/>
      <c r="I253" s="7">
        <v>6000000</v>
      </c>
    </row>
    <row r="254" spans="1:9" ht="22.5" x14ac:dyDescent="0.2">
      <c r="A254" s="5" t="s">
        <v>361</v>
      </c>
      <c r="B254" s="6" t="s">
        <v>42</v>
      </c>
      <c r="C254" s="6" t="s">
        <v>105</v>
      </c>
      <c r="D254" s="6" t="s">
        <v>103</v>
      </c>
      <c r="E254" s="6" t="s">
        <v>330</v>
      </c>
      <c r="F254" s="6"/>
      <c r="G254" s="7">
        <f>G255</f>
        <v>1000000</v>
      </c>
      <c r="H254" s="7"/>
      <c r="I254" s="7">
        <f>I255</f>
        <v>2000000</v>
      </c>
    </row>
    <row r="255" spans="1:9" x14ac:dyDescent="0.2">
      <c r="A255" s="59" t="s">
        <v>151</v>
      </c>
      <c r="B255" s="6" t="s">
        <v>42</v>
      </c>
      <c r="C255" s="6" t="s">
        <v>105</v>
      </c>
      <c r="D255" s="6" t="s">
        <v>103</v>
      </c>
      <c r="E255" s="6" t="s">
        <v>330</v>
      </c>
      <c r="F255" s="6" t="s">
        <v>149</v>
      </c>
      <c r="G255" s="7">
        <v>1000000</v>
      </c>
      <c r="H255" s="7"/>
      <c r="I255" s="7">
        <v>2000000</v>
      </c>
    </row>
    <row r="256" spans="1:9" x14ac:dyDescent="0.2">
      <c r="A256" s="30" t="s">
        <v>134</v>
      </c>
      <c r="B256" s="25" t="s">
        <v>42</v>
      </c>
      <c r="C256" s="25" t="s">
        <v>133</v>
      </c>
      <c r="D256" s="25" t="s">
        <v>63</v>
      </c>
      <c r="E256" s="25"/>
      <c r="F256" s="25"/>
      <c r="G256" s="26">
        <f>G257+G261</f>
        <v>6157800</v>
      </c>
      <c r="H256" s="7"/>
      <c r="I256" s="26">
        <f>I257+I261</f>
        <v>6157800</v>
      </c>
    </row>
    <row r="257" spans="1:11" x14ac:dyDescent="0.2">
      <c r="A257" s="9" t="s">
        <v>214</v>
      </c>
      <c r="B257" s="6" t="s">
        <v>42</v>
      </c>
      <c r="C257" s="6" t="s">
        <v>133</v>
      </c>
      <c r="D257" s="6" t="s">
        <v>74</v>
      </c>
      <c r="E257" s="6"/>
      <c r="F257" s="6"/>
      <c r="G257" s="7">
        <f>G258</f>
        <v>2332000</v>
      </c>
      <c r="H257" s="7"/>
      <c r="I257" s="7">
        <f>I258</f>
        <v>2332000</v>
      </c>
    </row>
    <row r="258" spans="1:11" x14ac:dyDescent="0.2">
      <c r="A258" s="9" t="s">
        <v>216</v>
      </c>
      <c r="B258" s="6" t="s">
        <v>42</v>
      </c>
      <c r="C258" s="6" t="s">
        <v>133</v>
      </c>
      <c r="D258" s="6" t="s">
        <v>74</v>
      </c>
      <c r="E258" s="6" t="s">
        <v>215</v>
      </c>
      <c r="F258" s="6"/>
      <c r="G258" s="7">
        <f>G259</f>
        <v>2332000</v>
      </c>
      <c r="H258" s="7"/>
      <c r="I258" s="7">
        <f>I259</f>
        <v>2332000</v>
      </c>
    </row>
    <row r="259" spans="1:11" ht="33.75" x14ac:dyDescent="0.2">
      <c r="A259" s="5" t="s">
        <v>254</v>
      </c>
      <c r="B259" s="6" t="s">
        <v>42</v>
      </c>
      <c r="C259" s="6" t="s">
        <v>133</v>
      </c>
      <c r="D259" s="6" t="s">
        <v>74</v>
      </c>
      <c r="E259" s="6" t="s">
        <v>290</v>
      </c>
      <c r="F259" s="6"/>
      <c r="G259" s="7">
        <f>G260</f>
        <v>2332000</v>
      </c>
      <c r="H259" s="7">
        <v>3968700</v>
      </c>
      <c r="I259" s="7">
        <f>I260</f>
        <v>2332000</v>
      </c>
    </row>
    <row r="260" spans="1:11" ht="22.5" x14ac:dyDescent="0.2">
      <c r="A260" s="5" t="s">
        <v>240</v>
      </c>
      <c r="B260" s="6" t="s">
        <v>42</v>
      </c>
      <c r="C260" s="6" t="s">
        <v>133</v>
      </c>
      <c r="D260" s="6" t="s">
        <v>74</v>
      </c>
      <c r="E260" s="6" t="s">
        <v>290</v>
      </c>
      <c r="F260" s="6" t="s">
        <v>239</v>
      </c>
      <c r="G260" s="7">
        <v>2332000</v>
      </c>
      <c r="H260" s="7"/>
      <c r="I260" s="7">
        <v>2332000</v>
      </c>
    </row>
    <row r="261" spans="1:11" ht="45" x14ac:dyDescent="0.2">
      <c r="A261" s="5" t="s">
        <v>362</v>
      </c>
      <c r="B261" s="6" t="s">
        <v>42</v>
      </c>
      <c r="C261" s="6" t="s">
        <v>133</v>
      </c>
      <c r="D261" s="6" t="s">
        <v>74</v>
      </c>
      <c r="E261" s="6" t="s">
        <v>291</v>
      </c>
      <c r="F261" s="6"/>
      <c r="G261" s="7">
        <f>G262</f>
        <v>3825800</v>
      </c>
      <c r="H261" s="7"/>
      <c r="I261" s="7">
        <f>I262</f>
        <v>3825800</v>
      </c>
    </row>
    <row r="262" spans="1:11" ht="22.5" x14ac:dyDescent="0.2">
      <c r="A262" s="5" t="s">
        <v>240</v>
      </c>
      <c r="B262" s="6" t="s">
        <v>42</v>
      </c>
      <c r="C262" s="6" t="s">
        <v>133</v>
      </c>
      <c r="D262" s="6" t="s">
        <v>74</v>
      </c>
      <c r="E262" s="6" t="s">
        <v>291</v>
      </c>
      <c r="F262" s="6" t="s">
        <v>239</v>
      </c>
      <c r="G262" s="7">
        <v>3825800</v>
      </c>
      <c r="H262" s="7"/>
      <c r="I262" s="7">
        <v>3825800</v>
      </c>
    </row>
    <row r="263" spans="1:11" ht="25.5" x14ac:dyDescent="0.2">
      <c r="A263" s="68" t="s">
        <v>22</v>
      </c>
      <c r="B263" s="68" t="s">
        <v>43</v>
      </c>
      <c r="C263" s="69"/>
      <c r="D263" s="69"/>
      <c r="E263" s="69"/>
      <c r="F263" s="69"/>
      <c r="G263" s="71">
        <f>G264+G269</f>
        <v>348763200</v>
      </c>
      <c r="H263" s="71">
        <f>SUM(H265:H341)</f>
        <v>281820100</v>
      </c>
      <c r="I263" s="71">
        <f>I264+I269</f>
        <v>357817400</v>
      </c>
      <c r="J263" s="33"/>
      <c r="K263" s="33"/>
    </row>
    <row r="264" spans="1:11" x14ac:dyDescent="0.2">
      <c r="A264" s="31" t="s">
        <v>181</v>
      </c>
      <c r="B264" s="28" t="s">
        <v>43</v>
      </c>
      <c r="C264" s="28" t="s">
        <v>105</v>
      </c>
      <c r="D264" s="28" t="s">
        <v>63</v>
      </c>
      <c r="E264" s="28"/>
      <c r="F264" s="28"/>
      <c r="G264" s="36">
        <f>G265</f>
        <v>50519400</v>
      </c>
      <c r="H264" s="29"/>
      <c r="I264" s="36">
        <f>I265</f>
        <v>50840700</v>
      </c>
    </row>
    <row r="265" spans="1:11" x14ac:dyDescent="0.2">
      <c r="A265" s="5" t="s">
        <v>182</v>
      </c>
      <c r="B265" s="6" t="s">
        <v>43</v>
      </c>
      <c r="C265" s="6" t="s">
        <v>105</v>
      </c>
      <c r="D265" s="6" t="s">
        <v>65</v>
      </c>
      <c r="E265" s="6"/>
      <c r="F265" s="6"/>
      <c r="G265" s="7">
        <f>G266</f>
        <v>50519400</v>
      </c>
      <c r="H265" s="7">
        <v>22400</v>
      </c>
      <c r="I265" s="7">
        <f>I266</f>
        <v>50840700</v>
      </c>
    </row>
    <row r="266" spans="1:11" x14ac:dyDescent="0.2">
      <c r="A266" s="5" t="s">
        <v>218</v>
      </c>
      <c r="B266" s="6" t="s">
        <v>43</v>
      </c>
      <c r="C266" s="6" t="s">
        <v>105</v>
      </c>
      <c r="D266" s="6" t="s">
        <v>65</v>
      </c>
      <c r="E266" s="6" t="s">
        <v>217</v>
      </c>
      <c r="F266" s="6"/>
      <c r="G266" s="7">
        <f>G267</f>
        <v>50519400</v>
      </c>
      <c r="H266" s="7"/>
      <c r="I266" s="7">
        <f>I267</f>
        <v>50840700</v>
      </c>
    </row>
    <row r="267" spans="1:11" ht="33.75" x14ac:dyDescent="0.2">
      <c r="A267" s="5" t="s">
        <v>23</v>
      </c>
      <c r="B267" s="6" t="s">
        <v>43</v>
      </c>
      <c r="C267" s="6" t="s">
        <v>105</v>
      </c>
      <c r="D267" s="6" t="s">
        <v>65</v>
      </c>
      <c r="E267" s="6" t="s">
        <v>219</v>
      </c>
      <c r="F267" s="6"/>
      <c r="G267" s="7">
        <f>G268</f>
        <v>50519400</v>
      </c>
      <c r="H267" s="7"/>
      <c r="I267" s="7">
        <f>I268</f>
        <v>50840700</v>
      </c>
      <c r="J267" s="13"/>
    </row>
    <row r="268" spans="1:11" ht="33.75" x14ac:dyDescent="0.2">
      <c r="A268" s="59" t="s">
        <v>150</v>
      </c>
      <c r="B268" s="6" t="s">
        <v>43</v>
      </c>
      <c r="C268" s="6" t="s">
        <v>105</v>
      </c>
      <c r="D268" s="6" t="s">
        <v>65</v>
      </c>
      <c r="E268" s="6" t="s">
        <v>219</v>
      </c>
      <c r="F268" s="6" t="s">
        <v>148</v>
      </c>
      <c r="G268" s="7">
        <v>50519400</v>
      </c>
      <c r="H268" s="7">
        <v>38523100</v>
      </c>
      <c r="I268" s="7">
        <v>50840700</v>
      </c>
      <c r="J268" s="13"/>
    </row>
    <row r="269" spans="1:11" x14ac:dyDescent="0.2">
      <c r="A269" s="56" t="s">
        <v>134</v>
      </c>
      <c r="B269" s="25" t="s">
        <v>43</v>
      </c>
      <c r="C269" s="25" t="s">
        <v>133</v>
      </c>
      <c r="D269" s="25" t="s">
        <v>63</v>
      </c>
      <c r="E269" s="25"/>
      <c r="F269" s="25"/>
      <c r="G269" s="26">
        <f>G270+G280+G321+G328</f>
        <v>298243800</v>
      </c>
      <c r="H269" s="7"/>
      <c r="I269" s="26">
        <f>I270+I280+I321+I328</f>
        <v>306976700</v>
      </c>
      <c r="J269" s="13"/>
    </row>
    <row r="270" spans="1:11" x14ac:dyDescent="0.2">
      <c r="A270" s="59" t="s">
        <v>220</v>
      </c>
      <c r="B270" s="6" t="s">
        <v>43</v>
      </c>
      <c r="C270" s="6" t="s">
        <v>133</v>
      </c>
      <c r="D270" s="6" t="s">
        <v>65</v>
      </c>
      <c r="E270" s="6"/>
      <c r="F270" s="6"/>
      <c r="G270" s="7">
        <f>G271+G274</f>
        <v>27205200</v>
      </c>
      <c r="H270" s="7"/>
      <c r="I270" s="7">
        <f>I271+I274</f>
        <v>27337400</v>
      </c>
      <c r="J270" s="13"/>
    </row>
    <row r="271" spans="1:11" x14ac:dyDescent="0.2">
      <c r="A271" s="59" t="s">
        <v>24</v>
      </c>
      <c r="B271" s="6" t="s">
        <v>43</v>
      </c>
      <c r="C271" s="6" t="s">
        <v>133</v>
      </c>
      <c r="D271" s="6" t="s">
        <v>65</v>
      </c>
      <c r="E271" s="6" t="s">
        <v>221</v>
      </c>
      <c r="F271" s="6"/>
      <c r="G271" s="7">
        <f>G272+G273</f>
        <v>16049700</v>
      </c>
      <c r="H271" s="7"/>
      <c r="I271" s="7">
        <f>I272+I273</f>
        <v>16181900</v>
      </c>
      <c r="J271" s="13"/>
    </row>
    <row r="272" spans="1:11" ht="33.75" x14ac:dyDescent="0.2">
      <c r="A272" s="5" t="s">
        <v>150</v>
      </c>
      <c r="B272" s="6" t="s">
        <v>43</v>
      </c>
      <c r="C272" s="6" t="s">
        <v>133</v>
      </c>
      <c r="D272" s="6" t="s">
        <v>65</v>
      </c>
      <c r="E272" s="6" t="s">
        <v>221</v>
      </c>
      <c r="F272" s="6" t="s">
        <v>148</v>
      </c>
      <c r="G272" s="7">
        <v>15649700</v>
      </c>
      <c r="H272" s="7">
        <v>38523100</v>
      </c>
      <c r="I272" s="7">
        <v>15781900</v>
      </c>
      <c r="J272" s="13"/>
    </row>
    <row r="273" spans="1:10" x14ac:dyDescent="0.2">
      <c r="A273" s="5" t="s">
        <v>151</v>
      </c>
      <c r="B273" s="6" t="s">
        <v>43</v>
      </c>
      <c r="C273" s="6" t="s">
        <v>133</v>
      </c>
      <c r="D273" s="6" t="s">
        <v>65</v>
      </c>
      <c r="E273" s="6" t="s">
        <v>221</v>
      </c>
      <c r="F273" s="6" t="s">
        <v>149</v>
      </c>
      <c r="G273" s="7">
        <v>400000</v>
      </c>
      <c r="H273" s="7"/>
      <c r="I273" s="7">
        <v>400000</v>
      </c>
      <c r="J273" s="13"/>
    </row>
    <row r="274" spans="1:10" x14ac:dyDescent="0.2">
      <c r="A274" s="5" t="s">
        <v>24</v>
      </c>
      <c r="B274" s="6" t="s">
        <v>43</v>
      </c>
      <c r="C274" s="6" t="s">
        <v>133</v>
      </c>
      <c r="D274" s="6" t="s">
        <v>65</v>
      </c>
      <c r="E274" s="6" t="s">
        <v>222</v>
      </c>
      <c r="F274" s="6"/>
      <c r="G274" s="7">
        <f>G275+G276+G277+G278+G279</f>
        <v>11155500</v>
      </c>
      <c r="H274" s="7"/>
      <c r="I274" s="7">
        <f>I275+I276+I277+I278+I279</f>
        <v>11155500</v>
      </c>
      <c r="J274" s="13"/>
    </row>
    <row r="275" spans="1:10" ht="22.5" x14ac:dyDescent="0.2">
      <c r="A275" s="59" t="s">
        <v>196</v>
      </c>
      <c r="B275" s="6" t="s">
        <v>43</v>
      </c>
      <c r="C275" s="6" t="s">
        <v>133</v>
      </c>
      <c r="D275" s="6" t="s">
        <v>65</v>
      </c>
      <c r="E275" s="6" t="s">
        <v>222</v>
      </c>
      <c r="F275" s="6" t="s">
        <v>194</v>
      </c>
      <c r="G275" s="7">
        <v>7875000</v>
      </c>
      <c r="H275" s="7"/>
      <c r="I275" s="7">
        <v>7875000</v>
      </c>
      <c r="J275" s="13"/>
    </row>
    <row r="276" spans="1:10" ht="22.5" x14ac:dyDescent="0.2">
      <c r="A276" s="59" t="s">
        <v>197</v>
      </c>
      <c r="B276" s="6" t="s">
        <v>43</v>
      </c>
      <c r="C276" s="6" t="s">
        <v>133</v>
      </c>
      <c r="D276" s="6" t="s">
        <v>65</v>
      </c>
      <c r="E276" s="6" t="s">
        <v>222</v>
      </c>
      <c r="F276" s="6" t="s">
        <v>195</v>
      </c>
      <c r="G276" s="7">
        <v>20800</v>
      </c>
      <c r="H276" s="7"/>
      <c r="I276" s="7">
        <v>20800</v>
      </c>
      <c r="J276" s="13"/>
    </row>
    <row r="277" spans="1:10" ht="22.5" x14ac:dyDescent="0.2">
      <c r="A277" s="5" t="s">
        <v>283</v>
      </c>
      <c r="B277" s="6" t="s">
        <v>43</v>
      </c>
      <c r="C277" s="6" t="s">
        <v>133</v>
      </c>
      <c r="D277" s="6" t="s">
        <v>65</v>
      </c>
      <c r="E277" s="6" t="s">
        <v>222</v>
      </c>
      <c r="F277" s="6" t="s">
        <v>282</v>
      </c>
      <c r="G277" s="7">
        <v>192000</v>
      </c>
      <c r="H277" s="7"/>
      <c r="I277" s="7">
        <v>192000</v>
      </c>
      <c r="J277" s="13"/>
    </row>
    <row r="278" spans="1:10" ht="22.5" x14ac:dyDescent="0.2">
      <c r="A278" s="5" t="s">
        <v>79</v>
      </c>
      <c r="B278" s="6" t="s">
        <v>43</v>
      </c>
      <c r="C278" s="6" t="s">
        <v>133</v>
      </c>
      <c r="D278" s="6" t="s">
        <v>65</v>
      </c>
      <c r="E278" s="6" t="s">
        <v>222</v>
      </c>
      <c r="F278" s="6" t="s">
        <v>78</v>
      </c>
      <c r="G278" s="7">
        <v>2917700</v>
      </c>
      <c r="H278" s="7"/>
      <c r="I278" s="7">
        <v>2917700</v>
      </c>
      <c r="J278" s="13"/>
    </row>
    <row r="279" spans="1:10" x14ac:dyDescent="0.2">
      <c r="A279" s="5" t="s">
        <v>82</v>
      </c>
      <c r="B279" s="6" t="s">
        <v>43</v>
      </c>
      <c r="C279" s="6" t="s">
        <v>133</v>
      </c>
      <c r="D279" s="6" t="s">
        <v>65</v>
      </c>
      <c r="E279" s="6" t="s">
        <v>222</v>
      </c>
      <c r="F279" s="6" t="s">
        <v>80</v>
      </c>
      <c r="G279" s="7">
        <v>150000</v>
      </c>
      <c r="H279" s="7"/>
      <c r="I279" s="7">
        <v>150000</v>
      </c>
      <c r="J279" s="13"/>
    </row>
    <row r="280" spans="1:10" x14ac:dyDescent="0.2">
      <c r="A280" s="5" t="s">
        <v>135</v>
      </c>
      <c r="B280" s="6" t="s">
        <v>43</v>
      </c>
      <c r="C280" s="6" t="s">
        <v>133</v>
      </c>
      <c r="D280" s="6" t="s">
        <v>89</v>
      </c>
      <c r="E280" s="6"/>
      <c r="F280" s="6"/>
      <c r="G280" s="7">
        <f>G281+G283+G285+G287+G289+G291+G293+G295+G297+G299+G301+G303+G305+G307+G309+G311+G313+G315+G317+G319</f>
        <v>237722500</v>
      </c>
      <c r="H280" s="7"/>
      <c r="I280" s="7">
        <f>I281+I283+I285+I287+I289+I291+I293+I295+I297+I299+I301+I303+I305+I307+I309+I311+I313+I315+I317+I319</f>
        <v>245174600</v>
      </c>
      <c r="J280" s="13"/>
    </row>
    <row r="281" spans="1:10" ht="45" x14ac:dyDescent="0.2">
      <c r="A281" s="5" t="s">
        <v>56</v>
      </c>
      <c r="B281" s="6" t="s">
        <v>43</v>
      </c>
      <c r="C281" s="6" t="s">
        <v>133</v>
      </c>
      <c r="D281" s="6" t="s">
        <v>89</v>
      </c>
      <c r="E281" s="6" t="s">
        <v>223</v>
      </c>
      <c r="F281" s="6"/>
      <c r="G281" s="7">
        <f>G282</f>
        <v>3050000</v>
      </c>
      <c r="H281" s="7">
        <v>1500000</v>
      </c>
      <c r="I281" s="7">
        <f>I282</f>
        <v>3050000</v>
      </c>
      <c r="J281" s="13"/>
    </row>
    <row r="282" spans="1:10" ht="22.5" x14ac:dyDescent="0.2">
      <c r="A282" s="78" t="s">
        <v>224</v>
      </c>
      <c r="B282" s="6" t="s">
        <v>43</v>
      </c>
      <c r="C282" s="6" t="s">
        <v>133</v>
      </c>
      <c r="D282" s="6" t="s">
        <v>89</v>
      </c>
      <c r="E282" s="6" t="s">
        <v>223</v>
      </c>
      <c r="F282" s="6" t="s">
        <v>225</v>
      </c>
      <c r="G282" s="7">
        <v>3050000</v>
      </c>
      <c r="H282" s="7"/>
      <c r="I282" s="7">
        <v>3050000</v>
      </c>
      <c r="J282" s="13"/>
    </row>
    <row r="283" spans="1:10" ht="22.5" x14ac:dyDescent="0.2">
      <c r="A283" s="5" t="s">
        <v>27</v>
      </c>
      <c r="B283" s="6" t="s">
        <v>43</v>
      </c>
      <c r="C283" s="6" t="s">
        <v>133</v>
      </c>
      <c r="D283" s="6" t="s">
        <v>89</v>
      </c>
      <c r="E283" s="6" t="s">
        <v>227</v>
      </c>
      <c r="F283" s="6"/>
      <c r="G283" s="7">
        <f>G284</f>
        <v>8856800</v>
      </c>
      <c r="H283" s="7">
        <v>11020900</v>
      </c>
      <c r="I283" s="7">
        <f>I284</f>
        <v>8579500</v>
      </c>
      <c r="J283" s="13"/>
    </row>
    <row r="284" spans="1:10" ht="22.5" x14ac:dyDescent="0.2">
      <c r="A284" s="5" t="s">
        <v>240</v>
      </c>
      <c r="B284" s="6" t="s">
        <v>43</v>
      </c>
      <c r="C284" s="6" t="s">
        <v>133</v>
      </c>
      <c r="D284" s="6" t="s">
        <v>89</v>
      </c>
      <c r="E284" s="6" t="s">
        <v>227</v>
      </c>
      <c r="F284" s="6" t="s">
        <v>239</v>
      </c>
      <c r="G284" s="7">
        <v>8856800</v>
      </c>
      <c r="H284" s="7"/>
      <c r="I284" s="7">
        <v>8579500</v>
      </c>
      <c r="J284" s="13"/>
    </row>
    <row r="285" spans="1:10" x14ac:dyDescent="0.2">
      <c r="A285" s="5" t="s">
        <v>26</v>
      </c>
      <c r="B285" s="6" t="s">
        <v>43</v>
      </c>
      <c r="C285" s="6" t="s">
        <v>133</v>
      </c>
      <c r="D285" s="6" t="s">
        <v>89</v>
      </c>
      <c r="E285" s="6" t="s">
        <v>275</v>
      </c>
      <c r="F285" s="6"/>
      <c r="G285" s="7">
        <f>G286</f>
        <v>48259000</v>
      </c>
      <c r="H285" s="7">
        <v>42484300</v>
      </c>
      <c r="I285" s="7">
        <f>I286</f>
        <v>48741800</v>
      </c>
      <c r="J285" s="13"/>
    </row>
    <row r="286" spans="1:10" ht="22.5" x14ac:dyDescent="0.2">
      <c r="A286" s="5" t="s">
        <v>240</v>
      </c>
      <c r="B286" s="6" t="s">
        <v>43</v>
      </c>
      <c r="C286" s="6" t="s">
        <v>133</v>
      </c>
      <c r="D286" s="6" t="s">
        <v>89</v>
      </c>
      <c r="E286" s="6" t="s">
        <v>275</v>
      </c>
      <c r="F286" s="6" t="s">
        <v>239</v>
      </c>
      <c r="G286" s="7">
        <v>48259000</v>
      </c>
      <c r="H286" s="7"/>
      <c r="I286" s="7">
        <v>48741800</v>
      </c>
      <c r="J286" s="13"/>
    </row>
    <row r="287" spans="1:10" ht="33.75" x14ac:dyDescent="0.2">
      <c r="A287" s="5" t="s">
        <v>25</v>
      </c>
      <c r="B287" s="6" t="s">
        <v>43</v>
      </c>
      <c r="C287" s="6" t="s">
        <v>133</v>
      </c>
      <c r="D287" s="6" t="s">
        <v>89</v>
      </c>
      <c r="E287" s="6" t="s">
        <v>274</v>
      </c>
      <c r="F287" s="6"/>
      <c r="G287" s="7">
        <f>G288</f>
        <v>27400</v>
      </c>
      <c r="H287" s="7"/>
      <c r="I287" s="7">
        <f>I288</f>
        <v>27400</v>
      </c>
      <c r="J287" s="13"/>
    </row>
    <row r="288" spans="1:10" ht="22.5" x14ac:dyDescent="0.2">
      <c r="A288" s="5" t="s">
        <v>240</v>
      </c>
      <c r="B288" s="6" t="s">
        <v>43</v>
      </c>
      <c r="C288" s="6" t="s">
        <v>133</v>
      </c>
      <c r="D288" s="6" t="s">
        <v>89</v>
      </c>
      <c r="E288" s="6" t="s">
        <v>274</v>
      </c>
      <c r="F288" s="6" t="s">
        <v>239</v>
      </c>
      <c r="G288" s="7">
        <v>27400</v>
      </c>
      <c r="H288" s="7"/>
      <c r="I288" s="7">
        <v>27400</v>
      </c>
      <c r="J288" s="13"/>
    </row>
    <row r="289" spans="1:13" ht="86.25" customHeight="1" x14ac:dyDescent="0.2">
      <c r="A289" s="40" t="s">
        <v>338</v>
      </c>
      <c r="B289" s="6" t="s">
        <v>43</v>
      </c>
      <c r="C289" s="6" t="s">
        <v>133</v>
      </c>
      <c r="D289" s="6" t="s">
        <v>89</v>
      </c>
      <c r="E289" s="42" t="s">
        <v>280</v>
      </c>
      <c r="F289" s="42"/>
      <c r="G289" s="7">
        <f>G290</f>
        <v>41515800</v>
      </c>
      <c r="H289" s="7"/>
      <c r="I289" s="7">
        <f>I290</f>
        <v>43598500</v>
      </c>
      <c r="J289" s="13"/>
    </row>
    <row r="290" spans="1:13" ht="22.5" x14ac:dyDescent="0.2">
      <c r="A290" s="5" t="s">
        <v>240</v>
      </c>
      <c r="B290" s="6" t="s">
        <v>43</v>
      </c>
      <c r="C290" s="6" t="s">
        <v>133</v>
      </c>
      <c r="D290" s="6" t="s">
        <v>89</v>
      </c>
      <c r="E290" s="42" t="s">
        <v>280</v>
      </c>
      <c r="F290" s="6" t="s">
        <v>239</v>
      </c>
      <c r="G290" s="7">
        <v>41515800</v>
      </c>
      <c r="H290" s="7"/>
      <c r="I290" s="7">
        <v>43598500</v>
      </c>
      <c r="J290" s="13"/>
    </row>
    <row r="291" spans="1:13" ht="22.5" x14ac:dyDescent="0.2">
      <c r="A291" s="5" t="s">
        <v>253</v>
      </c>
      <c r="B291" s="6" t="s">
        <v>43</v>
      </c>
      <c r="C291" s="6" t="s">
        <v>133</v>
      </c>
      <c r="D291" s="6" t="s">
        <v>89</v>
      </c>
      <c r="E291" s="6" t="s">
        <v>252</v>
      </c>
      <c r="F291" s="6"/>
      <c r="G291" s="7">
        <f>G292</f>
        <v>3358900</v>
      </c>
      <c r="H291" s="7"/>
      <c r="I291" s="7">
        <f>I292</f>
        <v>3358900</v>
      </c>
      <c r="J291" s="13"/>
    </row>
    <row r="292" spans="1:13" ht="22.5" x14ac:dyDescent="0.2">
      <c r="A292" s="5" t="s">
        <v>240</v>
      </c>
      <c r="B292" s="6" t="s">
        <v>43</v>
      </c>
      <c r="C292" s="6" t="s">
        <v>133</v>
      </c>
      <c r="D292" s="6" t="s">
        <v>89</v>
      </c>
      <c r="E292" s="6" t="s">
        <v>252</v>
      </c>
      <c r="F292" s="6" t="s">
        <v>239</v>
      </c>
      <c r="G292" s="7">
        <v>3358900</v>
      </c>
      <c r="H292" s="7"/>
      <c r="I292" s="7">
        <v>3358900</v>
      </c>
      <c r="J292" s="13"/>
    </row>
    <row r="293" spans="1:13" ht="22.5" x14ac:dyDescent="0.2">
      <c r="A293" s="5" t="s">
        <v>370</v>
      </c>
      <c r="B293" s="6" t="s">
        <v>43</v>
      </c>
      <c r="C293" s="6" t="s">
        <v>133</v>
      </c>
      <c r="D293" s="6" t="s">
        <v>89</v>
      </c>
      <c r="E293" s="6" t="s">
        <v>272</v>
      </c>
      <c r="F293" s="6"/>
      <c r="G293" s="7">
        <f>G294</f>
        <v>800000</v>
      </c>
      <c r="H293" s="7"/>
      <c r="I293" s="7">
        <f>I294</f>
        <v>800000</v>
      </c>
      <c r="J293" s="13"/>
    </row>
    <row r="294" spans="1:13" ht="22.5" x14ac:dyDescent="0.2">
      <c r="A294" s="5" t="s">
        <v>240</v>
      </c>
      <c r="B294" s="6" t="s">
        <v>43</v>
      </c>
      <c r="C294" s="6" t="s">
        <v>133</v>
      </c>
      <c r="D294" s="6" t="s">
        <v>89</v>
      </c>
      <c r="E294" s="6" t="s">
        <v>272</v>
      </c>
      <c r="F294" s="6" t="s">
        <v>239</v>
      </c>
      <c r="G294" s="7">
        <v>800000</v>
      </c>
      <c r="H294" s="7"/>
      <c r="I294" s="7">
        <v>800000</v>
      </c>
      <c r="J294" s="13"/>
    </row>
    <row r="295" spans="1:13" x14ac:dyDescent="0.2">
      <c r="A295" s="5" t="s">
        <v>28</v>
      </c>
      <c r="B295" s="6" t="s">
        <v>43</v>
      </c>
      <c r="C295" s="6" t="s">
        <v>133</v>
      </c>
      <c r="D295" s="6" t="s">
        <v>89</v>
      </c>
      <c r="E295" s="6" t="s">
        <v>276</v>
      </c>
      <c r="F295" s="6"/>
      <c r="G295" s="7">
        <f>G296</f>
        <v>26929200</v>
      </c>
      <c r="H295" s="7">
        <v>22724100</v>
      </c>
      <c r="I295" s="7">
        <f>I296</f>
        <v>28260000</v>
      </c>
      <c r="J295" s="13"/>
    </row>
    <row r="296" spans="1:13" ht="22.5" x14ac:dyDescent="0.2">
      <c r="A296" s="5" t="s">
        <v>240</v>
      </c>
      <c r="B296" s="6" t="s">
        <v>43</v>
      </c>
      <c r="C296" s="6" t="s">
        <v>133</v>
      </c>
      <c r="D296" s="6" t="s">
        <v>89</v>
      </c>
      <c r="E296" s="6" t="s">
        <v>276</v>
      </c>
      <c r="F296" s="6" t="s">
        <v>239</v>
      </c>
      <c r="G296" s="7">
        <v>26929200</v>
      </c>
      <c r="H296" s="7"/>
      <c r="I296" s="7">
        <v>28260000</v>
      </c>
      <c r="J296" s="13"/>
    </row>
    <row r="297" spans="1:13" ht="22.5" x14ac:dyDescent="0.2">
      <c r="A297" s="5" t="s">
        <v>363</v>
      </c>
      <c r="B297" s="6" t="s">
        <v>43</v>
      </c>
      <c r="C297" s="6" t="s">
        <v>133</v>
      </c>
      <c r="D297" s="6" t="s">
        <v>89</v>
      </c>
      <c r="E297" s="6" t="s">
        <v>277</v>
      </c>
      <c r="F297" s="6"/>
      <c r="G297" s="7">
        <f>G298</f>
        <v>7906100</v>
      </c>
      <c r="H297" s="7"/>
      <c r="I297" s="7">
        <f>I298</f>
        <v>8471700</v>
      </c>
      <c r="J297" s="13"/>
      <c r="M297" t="s">
        <v>337</v>
      </c>
    </row>
    <row r="298" spans="1:13" ht="22.5" x14ac:dyDescent="0.2">
      <c r="A298" s="5" t="s">
        <v>240</v>
      </c>
      <c r="B298" s="6" t="s">
        <v>43</v>
      </c>
      <c r="C298" s="6" t="s">
        <v>133</v>
      </c>
      <c r="D298" s="6" t="s">
        <v>89</v>
      </c>
      <c r="E298" s="6" t="s">
        <v>277</v>
      </c>
      <c r="F298" s="6" t="s">
        <v>239</v>
      </c>
      <c r="G298" s="7">
        <v>7906100</v>
      </c>
      <c r="H298" s="7"/>
      <c r="I298" s="7">
        <v>8471700</v>
      </c>
      <c r="J298" s="13"/>
    </row>
    <row r="299" spans="1:13" ht="33.75" x14ac:dyDescent="0.2">
      <c r="A299" s="5" t="s">
        <v>364</v>
      </c>
      <c r="B299" s="6" t="s">
        <v>43</v>
      </c>
      <c r="C299" s="6" t="s">
        <v>133</v>
      </c>
      <c r="D299" s="6" t="s">
        <v>89</v>
      </c>
      <c r="E299" s="6" t="s">
        <v>281</v>
      </c>
      <c r="F299" s="6"/>
      <c r="G299" s="7">
        <f>G300</f>
        <v>17004800</v>
      </c>
      <c r="H299" s="7"/>
      <c r="I299" s="7">
        <f>I300</f>
        <v>17855200</v>
      </c>
      <c r="J299" s="13"/>
    </row>
    <row r="300" spans="1:13" ht="22.5" x14ac:dyDescent="0.2">
      <c r="A300" s="5" t="s">
        <v>240</v>
      </c>
      <c r="B300" s="6" t="s">
        <v>43</v>
      </c>
      <c r="C300" s="6" t="s">
        <v>133</v>
      </c>
      <c r="D300" s="6" t="s">
        <v>89</v>
      </c>
      <c r="E300" s="6" t="s">
        <v>281</v>
      </c>
      <c r="F300" s="6" t="s">
        <v>239</v>
      </c>
      <c r="G300" s="7">
        <v>17004800</v>
      </c>
      <c r="H300" s="7"/>
      <c r="I300" s="7">
        <v>17855200</v>
      </c>
      <c r="J300" s="13"/>
    </row>
    <row r="301" spans="1:13" ht="33.75" x14ac:dyDescent="0.2">
      <c r="A301" s="5" t="s">
        <v>365</v>
      </c>
      <c r="B301" s="6" t="s">
        <v>43</v>
      </c>
      <c r="C301" s="6" t="s">
        <v>133</v>
      </c>
      <c r="D301" s="6" t="s">
        <v>89</v>
      </c>
      <c r="E301" s="6" t="s">
        <v>278</v>
      </c>
      <c r="F301" s="6"/>
      <c r="G301" s="7">
        <f>G302</f>
        <v>621200</v>
      </c>
      <c r="H301" s="7"/>
      <c r="I301" s="7">
        <f>I302</f>
        <v>621200</v>
      </c>
      <c r="J301" s="13"/>
    </row>
    <row r="302" spans="1:13" ht="22.5" x14ac:dyDescent="0.2">
      <c r="A302" s="5" t="s">
        <v>240</v>
      </c>
      <c r="B302" s="6" t="s">
        <v>43</v>
      </c>
      <c r="C302" s="6" t="s">
        <v>133</v>
      </c>
      <c r="D302" s="6" t="s">
        <v>89</v>
      </c>
      <c r="E302" s="6" t="s">
        <v>278</v>
      </c>
      <c r="F302" s="6" t="s">
        <v>239</v>
      </c>
      <c r="G302" s="7">
        <v>621200</v>
      </c>
      <c r="H302" s="7"/>
      <c r="I302" s="7">
        <v>621200</v>
      </c>
      <c r="J302" s="13"/>
    </row>
    <row r="303" spans="1:13" ht="33.75" x14ac:dyDescent="0.2">
      <c r="A303" s="5" t="s">
        <v>366</v>
      </c>
      <c r="B303" s="6" t="s">
        <v>43</v>
      </c>
      <c r="C303" s="6" t="s">
        <v>133</v>
      </c>
      <c r="D303" s="6" t="s">
        <v>89</v>
      </c>
      <c r="E303" s="6" t="s">
        <v>279</v>
      </c>
      <c r="F303" s="6"/>
      <c r="G303" s="7">
        <f>G304</f>
        <v>2983700</v>
      </c>
      <c r="H303" s="7"/>
      <c r="I303" s="7">
        <f>I304</f>
        <v>3132900</v>
      </c>
      <c r="J303" s="13"/>
    </row>
    <row r="304" spans="1:13" ht="22.5" x14ac:dyDescent="0.2">
      <c r="A304" s="5" t="s">
        <v>240</v>
      </c>
      <c r="B304" s="6" t="s">
        <v>43</v>
      </c>
      <c r="C304" s="6" t="s">
        <v>133</v>
      </c>
      <c r="D304" s="6" t="s">
        <v>89</v>
      </c>
      <c r="E304" s="6" t="s">
        <v>279</v>
      </c>
      <c r="F304" s="6" t="s">
        <v>239</v>
      </c>
      <c r="G304" s="7">
        <v>2983700</v>
      </c>
      <c r="H304" s="7"/>
      <c r="I304" s="7">
        <v>3132900</v>
      </c>
      <c r="J304" s="13"/>
    </row>
    <row r="305" spans="1:10" ht="22.5" x14ac:dyDescent="0.2">
      <c r="A305" s="5" t="s">
        <v>256</v>
      </c>
      <c r="B305" s="6" t="s">
        <v>43</v>
      </c>
      <c r="C305" s="6" t="s">
        <v>133</v>
      </c>
      <c r="D305" s="6" t="s">
        <v>89</v>
      </c>
      <c r="E305" s="6" t="s">
        <v>264</v>
      </c>
      <c r="F305" s="6"/>
      <c r="G305" s="7">
        <f>G306</f>
        <v>27374100</v>
      </c>
      <c r="H305" s="7"/>
      <c r="I305" s="7">
        <f>I306</f>
        <v>27374100</v>
      </c>
      <c r="J305" s="13"/>
    </row>
    <row r="306" spans="1:10" ht="22.5" x14ac:dyDescent="0.2">
      <c r="A306" s="5" t="s">
        <v>240</v>
      </c>
      <c r="B306" s="6" t="s">
        <v>43</v>
      </c>
      <c r="C306" s="6" t="s">
        <v>226</v>
      </c>
      <c r="D306" s="6" t="s">
        <v>89</v>
      </c>
      <c r="E306" s="6" t="s">
        <v>264</v>
      </c>
      <c r="F306" s="6" t="s">
        <v>239</v>
      </c>
      <c r="G306" s="7">
        <v>27374100</v>
      </c>
      <c r="H306" s="7"/>
      <c r="I306" s="7">
        <v>27374100</v>
      </c>
      <c r="J306" s="13"/>
    </row>
    <row r="307" spans="1:10" ht="33.75" x14ac:dyDescent="0.2">
      <c r="A307" s="5" t="s">
        <v>257</v>
      </c>
      <c r="B307" s="6" t="s">
        <v>43</v>
      </c>
      <c r="C307" s="6" t="s">
        <v>133</v>
      </c>
      <c r="D307" s="6" t="s">
        <v>89</v>
      </c>
      <c r="E307" s="6" t="s">
        <v>265</v>
      </c>
      <c r="F307" s="6"/>
      <c r="G307" s="7">
        <f>G308</f>
        <v>139600</v>
      </c>
      <c r="H307" s="7">
        <v>190500</v>
      </c>
      <c r="I307" s="7">
        <f>I308</f>
        <v>146500</v>
      </c>
      <c r="J307" s="13"/>
    </row>
    <row r="308" spans="1:10" ht="22.5" x14ac:dyDescent="0.2">
      <c r="A308" s="5" t="s">
        <v>240</v>
      </c>
      <c r="B308" s="6" t="s">
        <v>43</v>
      </c>
      <c r="C308" s="6" t="s">
        <v>133</v>
      </c>
      <c r="D308" s="6" t="s">
        <v>89</v>
      </c>
      <c r="E308" s="6" t="s">
        <v>265</v>
      </c>
      <c r="F308" s="6" t="s">
        <v>239</v>
      </c>
      <c r="G308" s="7">
        <v>139600</v>
      </c>
      <c r="H308" s="7"/>
      <c r="I308" s="7">
        <v>146500</v>
      </c>
      <c r="J308" s="13"/>
    </row>
    <row r="309" spans="1:10" ht="33.75" x14ac:dyDescent="0.2">
      <c r="A309" s="5" t="s">
        <v>266</v>
      </c>
      <c r="B309" s="6" t="s">
        <v>43</v>
      </c>
      <c r="C309" s="6" t="s">
        <v>133</v>
      </c>
      <c r="D309" s="6" t="s">
        <v>89</v>
      </c>
      <c r="E309" s="6" t="s">
        <v>267</v>
      </c>
      <c r="F309" s="6"/>
      <c r="G309" s="7">
        <f>G310</f>
        <v>26500</v>
      </c>
      <c r="H309" s="7"/>
      <c r="I309" s="7">
        <f>I310</f>
        <v>26500</v>
      </c>
      <c r="J309" s="13"/>
    </row>
    <row r="310" spans="1:10" ht="22.5" x14ac:dyDescent="0.2">
      <c r="A310" s="5" t="s">
        <v>240</v>
      </c>
      <c r="B310" s="6" t="s">
        <v>43</v>
      </c>
      <c r="C310" s="6" t="s">
        <v>133</v>
      </c>
      <c r="D310" s="6" t="s">
        <v>89</v>
      </c>
      <c r="E310" s="6" t="s">
        <v>267</v>
      </c>
      <c r="F310" s="6" t="s">
        <v>239</v>
      </c>
      <c r="G310" s="7">
        <v>26500</v>
      </c>
      <c r="H310" s="7"/>
      <c r="I310" s="7">
        <v>26500</v>
      </c>
      <c r="J310" s="13"/>
    </row>
    <row r="311" spans="1:10" ht="33.75" x14ac:dyDescent="0.2">
      <c r="A311" s="5" t="s">
        <v>271</v>
      </c>
      <c r="B311" s="6" t="s">
        <v>43</v>
      </c>
      <c r="C311" s="6" t="s">
        <v>133</v>
      </c>
      <c r="D311" s="6" t="s">
        <v>89</v>
      </c>
      <c r="E311" s="6" t="s">
        <v>270</v>
      </c>
      <c r="F311" s="6"/>
      <c r="G311" s="7">
        <f>G312</f>
        <v>41207400</v>
      </c>
      <c r="H311" s="7">
        <v>23315700</v>
      </c>
      <c r="I311" s="7">
        <f>I312</f>
        <v>43267900</v>
      </c>
      <c r="J311" s="13"/>
    </row>
    <row r="312" spans="1:10" ht="22.5" x14ac:dyDescent="0.2">
      <c r="A312" s="5" t="s">
        <v>240</v>
      </c>
      <c r="B312" s="6" t="s">
        <v>43</v>
      </c>
      <c r="C312" s="6" t="s">
        <v>133</v>
      </c>
      <c r="D312" s="6" t="s">
        <v>89</v>
      </c>
      <c r="E312" s="6" t="s">
        <v>270</v>
      </c>
      <c r="F312" s="6" t="s">
        <v>239</v>
      </c>
      <c r="G312" s="7">
        <v>41207400</v>
      </c>
      <c r="H312" s="7"/>
      <c r="I312" s="7">
        <v>43267900</v>
      </c>
      <c r="J312" s="13"/>
    </row>
    <row r="313" spans="1:10" x14ac:dyDescent="0.2">
      <c r="A313" s="5" t="s">
        <v>258</v>
      </c>
      <c r="B313" s="6" t="s">
        <v>43</v>
      </c>
      <c r="C313" s="6" t="s">
        <v>133</v>
      </c>
      <c r="D313" s="6" t="s">
        <v>89</v>
      </c>
      <c r="E313" s="6" t="s">
        <v>273</v>
      </c>
      <c r="F313" s="6"/>
      <c r="G313" s="7">
        <f>G314</f>
        <v>2525900</v>
      </c>
      <c r="H313" s="7">
        <v>2336600</v>
      </c>
      <c r="I313" s="7">
        <f>I314</f>
        <v>2525900</v>
      </c>
      <c r="J313" s="13"/>
    </row>
    <row r="314" spans="1:10" ht="22.5" x14ac:dyDescent="0.2">
      <c r="A314" s="5" t="s">
        <v>240</v>
      </c>
      <c r="B314" s="6" t="s">
        <v>43</v>
      </c>
      <c r="C314" s="6" t="s">
        <v>133</v>
      </c>
      <c r="D314" s="6" t="s">
        <v>89</v>
      </c>
      <c r="E314" s="6" t="s">
        <v>273</v>
      </c>
      <c r="F314" s="6" t="s">
        <v>239</v>
      </c>
      <c r="G314" s="7">
        <v>2525900</v>
      </c>
      <c r="H314" s="7"/>
      <c r="I314" s="7">
        <v>2525900</v>
      </c>
      <c r="J314" s="13"/>
    </row>
    <row r="315" spans="1:10" ht="22.5" x14ac:dyDescent="0.2">
      <c r="A315" s="5" t="s">
        <v>259</v>
      </c>
      <c r="B315" s="6" t="s">
        <v>43</v>
      </c>
      <c r="C315" s="6" t="s">
        <v>133</v>
      </c>
      <c r="D315" s="6" t="s">
        <v>89</v>
      </c>
      <c r="E315" s="6" t="s">
        <v>268</v>
      </c>
      <c r="F315" s="6"/>
      <c r="G315" s="7">
        <f>G316</f>
        <v>592900</v>
      </c>
      <c r="H315" s="7">
        <v>947300</v>
      </c>
      <c r="I315" s="7">
        <f>I316</f>
        <v>583700</v>
      </c>
      <c r="J315" s="13"/>
    </row>
    <row r="316" spans="1:10" ht="22.5" x14ac:dyDescent="0.2">
      <c r="A316" s="5" t="s">
        <v>240</v>
      </c>
      <c r="B316" s="6" t="s">
        <v>43</v>
      </c>
      <c r="C316" s="6" t="s">
        <v>133</v>
      </c>
      <c r="D316" s="6" t="s">
        <v>89</v>
      </c>
      <c r="E316" s="6" t="s">
        <v>268</v>
      </c>
      <c r="F316" s="6" t="s">
        <v>239</v>
      </c>
      <c r="G316" s="7">
        <v>592900</v>
      </c>
      <c r="H316" s="7"/>
      <c r="I316" s="7">
        <v>583700</v>
      </c>
      <c r="J316" s="13"/>
    </row>
    <row r="317" spans="1:10" ht="22.5" x14ac:dyDescent="0.2">
      <c r="A317" s="5" t="s">
        <v>260</v>
      </c>
      <c r="B317" s="6" t="s">
        <v>43</v>
      </c>
      <c r="C317" s="6" t="s">
        <v>133</v>
      </c>
      <c r="D317" s="6" t="s">
        <v>89</v>
      </c>
      <c r="E317" s="6" t="s">
        <v>269</v>
      </c>
      <c r="F317" s="6"/>
      <c r="G317" s="7">
        <f>G318</f>
        <v>4193200</v>
      </c>
      <c r="H317" s="7">
        <v>1251100</v>
      </c>
      <c r="I317" s="7">
        <f>I318</f>
        <v>4402900</v>
      </c>
      <c r="J317" s="13"/>
    </row>
    <row r="318" spans="1:10" ht="22.5" x14ac:dyDescent="0.2">
      <c r="A318" s="5" t="s">
        <v>240</v>
      </c>
      <c r="B318" s="6" t="s">
        <v>43</v>
      </c>
      <c r="C318" s="6" t="s">
        <v>133</v>
      </c>
      <c r="D318" s="6" t="s">
        <v>89</v>
      </c>
      <c r="E318" s="6" t="s">
        <v>269</v>
      </c>
      <c r="F318" s="6" t="s">
        <v>239</v>
      </c>
      <c r="G318" s="7">
        <v>4193200</v>
      </c>
      <c r="H318" s="7"/>
      <c r="I318" s="7">
        <v>4402900</v>
      </c>
      <c r="J318" s="13"/>
    </row>
    <row r="319" spans="1:10" ht="33.75" x14ac:dyDescent="0.2">
      <c r="A319" s="5" t="s">
        <v>367</v>
      </c>
      <c r="B319" s="6" t="s">
        <v>43</v>
      </c>
      <c r="C319" s="6" t="s">
        <v>133</v>
      </c>
      <c r="D319" s="6" t="s">
        <v>89</v>
      </c>
      <c r="E319" s="6" t="s">
        <v>228</v>
      </c>
      <c r="F319" s="6"/>
      <c r="G319" s="7">
        <f>G320</f>
        <v>350000</v>
      </c>
      <c r="H319" s="7">
        <v>300000</v>
      </c>
      <c r="I319" s="7">
        <f>I320</f>
        <v>350000</v>
      </c>
      <c r="J319" s="13"/>
    </row>
    <row r="320" spans="1:10" ht="22.5" x14ac:dyDescent="0.2">
      <c r="A320" s="5" t="s">
        <v>142</v>
      </c>
      <c r="B320" s="6" t="s">
        <v>43</v>
      </c>
      <c r="C320" s="6" t="s">
        <v>133</v>
      </c>
      <c r="D320" s="6" t="s">
        <v>89</v>
      </c>
      <c r="E320" s="6" t="s">
        <v>228</v>
      </c>
      <c r="F320" s="6" t="s">
        <v>141</v>
      </c>
      <c r="G320" s="7">
        <v>350000</v>
      </c>
      <c r="H320" s="7"/>
      <c r="I320" s="7">
        <v>350000</v>
      </c>
      <c r="J320" s="13"/>
    </row>
    <row r="321" spans="1:10" x14ac:dyDescent="0.2">
      <c r="A321" s="5" t="s">
        <v>214</v>
      </c>
      <c r="B321" s="6" t="s">
        <v>43</v>
      </c>
      <c r="C321" s="6" t="s">
        <v>133</v>
      </c>
      <c r="D321" s="6" t="s">
        <v>74</v>
      </c>
      <c r="E321" s="6"/>
      <c r="F321" s="6"/>
      <c r="G321" s="7">
        <f>G322+G324+G326</f>
        <v>17751100</v>
      </c>
      <c r="H321" s="7"/>
      <c r="I321" s="7">
        <f>I322+I324+I326</f>
        <v>18899700</v>
      </c>
      <c r="J321" s="13"/>
    </row>
    <row r="322" spans="1:10" ht="22.5" x14ac:dyDescent="0.2">
      <c r="A322" s="5" t="s">
        <v>29</v>
      </c>
      <c r="B322" s="6" t="s">
        <v>43</v>
      </c>
      <c r="C322" s="6" t="s">
        <v>133</v>
      </c>
      <c r="D322" s="6" t="s">
        <v>74</v>
      </c>
      <c r="E322" s="6" t="s">
        <v>229</v>
      </c>
      <c r="F322" s="6"/>
      <c r="G322" s="7">
        <f>G323</f>
        <v>1532500</v>
      </c>
      <c r="H322" s="7">
        <v>17378900</v>
      </c>
      <c r="I322" s="7">
        <f>I323</f>
        <v>1533600</v>
      </c>
      <c r="J322" s="13"/>
    </row>
    <row r="323" spans="1:10" ht="22.5" x14ac:dyDescent="0.2">
      <c r="A323" s="5" t="s">
        <v>240</v>
      </c>
      <c r="B323" s="6" t="s">
        <v>43</v>
      </c>
      <c r="C323" s="6" t="s">
        <v>133</v>
      </c>
      <c r="D323" s="6" t="s">
        <v>74</v>
      </c>
      <c r="E323" s="6" t="s">
        <v>229</v>
      </c>
      <c r="F323" s="6" t="s">
        <v>239</v>
      </c>
      <c r="G323" s="7">
        <v>1532500</v>
      </c>
      <c r="H323" s="7"/>
      <c r="I323" s="7">
        <v>1533600</v>
      </c>
      <c r="J323" s="13"/>
    </row>
    <row r="324" spans="1:10" ht="22.5" x14ac:dyDescent="0.2">
      <c r="A324" s="5" t="s">
        <v>30</v>
      </c>
      <c r="B324" s="6" t="s">
        <v>43</v>
      </c>
      <c r="C324" s="6" t="s">
        <v>133</v>
      </c>
      <c r="D324" s="6" t="s">
        <v>74</v>
      </c>
      <c r="E324" s="6" t="s">
        <v>230</v>
      </c>
      <c r="F324" s="6"/>
      <c r="G324" s="7">
        <f>G325</f>
        <v>2380600</v>
      </c>
      <c r="H324" s="7"/>
      <c r="I324" s="7">
        <f>I325</f>
        <v>2473800</v>
      </c>
      <c r="J324" s="13"/>
    </row>
    <row r="325" spans="1:10" ht="22.5" x14ac:dyDescent="0.2">
      <c r="A325" s="5" t="s">
        <v>240</v>
      </c>
      <c r="B325" s="6" t="s">
        <v>43</v>
      </c>
      <c r="C325" s="6" t="s">
        <v>133</v>
      </c>
      <c r="D325" s="6" t="s">
        <v>74</v>
      </c>
      <c r="E325" s="6" t="s">
        <v>230</v>
      </c>
      <c r="F325" s="6" t="s">
        <v>239</v>
      </c>
      <c r="G325" s="7">
        <v>2380600</v>
      </c>
      <c r="H325" s="7"/>
      <c r="I325" s="7">
        <v>2473800</v>
      </c>
      <c r="J325" s="13"/>
    </row>
    <row r="326" spans="1:10" ht="22.5" x14ac:dyDescent="0.2">
      <c r="A326" s="5" t="s">
        <v>31</v>
      </c>
      <c r="B326" s="6" t="s">
        <v>43</v>
      </c>
      <c r="C326" s="6" t="s">
        <v>133</v>
      </c>
      <c r="D326" s="6" t="s">
        <v>74</v>
      </c>
      <c r="E326" s="6" t="s">
        <v>231</v>
      </c>
      <c r="F326" s="6"/>
      <c r="G326" s="7">
        <f>G327</f>
        <v>13838000</v>
      </c>
      <c r="H326" s="7"/>
      <c r="I326" s="7">
        <f>I327</f>
        <v>14892300</v>
      </c>
      <c r="J326" s="13"/>
    </row>
    <row r="327" spans="1:10" ht="22.5" x14ac:dyDescent="0.2">
      <c r="A327" s="5" t="s">
        <v>240</v>
      </c>
      <c r="B327" s="6" t="s">
        <v>43</v>
      </c>
      <c r="C327" s="6" t="s">
        <v>133</v>
      </c>
      <c r="D327" s="6" t="s">
        <v>74</v>
      </c>
      <c r="E327" s="6" t="s">
        <v>231</v>
      </c>
      <c r="F327" s="6" t="s">
        <v>239</v>
      </c>
      <c r="G327" s="7">
        <v>13838000</v>
      </c>
      <c r="H327" s="7"/>
      <c r="I327" s="7">
        <v>14892300</v>
      </c>
      <c r="J327" s="13"/>
    </row>
    <row r="328" spans="1:10" x14ac:dyDescent="0.2">
      <c r="A328" s="5" t="s">
        <v>233</v>
      </c>
      <c r="B328" s="6" t="s">
        <v>43</v>
      </c>
      <c r="C328" s="6" t="s">
        <v>133</v>
      </c>
      <c r="D328" s="6" t="s">
        <v>109</v>
      </c>
      <c r="E328" s="6"/>
      <c r="F328" s="6"/>
      <c r="G328" s="7">
        <f>G329+G332+G337+G341+G345+G347</f>
        <v>15565000</v>
      </c>
      <c r="H328" s="7"/>
      <c r="I328" s="7">
        <f>I329+I332+I337+I341+I345+I347</f>
        <v>15565000</v>
      </c>
      <c r="J328" s="13"/>
    </row>
    <row r="329" spans="1:10" x14ac:dyDescent="0.2">
      <c r="A329" s="5" t="s">
        <v>9</v>
      </c>
      <c r="B329" s="6" t="s">
        <v>43</v>
      </c>
      <c r="C329" s="6" t="s">
        <v>133</v>
      </c>
      <c r="D329" s="6" t="s">
        <v>109</v>
      </c>
      <c r="E329" s="6" t="s">
        <v>69</v>
      </c>
      <c r="F329" s="6"/>
      <c r="G329" s="7">
        <f>G330+G331</f>
        <v>293700</v>
      </c>
      <c r="H329" s="7"/>
      <c r="I329" s="7">
        <f>I330+I331</f>
        <v>293700</v>
      </c>
      <c r="J329" s="13"/>
    </row>
    <row r="330" spans="1:10" x14ac:dyDescent="0.2">
      <c r="A330" s="5" t="s">
        <v>82</v>
      </c>
      <c r="B330" s="6" t="s">
        <v>43</v>
      </c>
      <c r="C330" s="6" t="s">
        <v>133</v>
      </c>
      <c r="D330" s="6" t="s">
        <v>109</v>
      </c>
      <c r="E330" s="6" t="s">
        <v>69</v>
      </c>
      <c r="F330" s="6" t="s">
        <v>80</v>
      </c>
      <c r="G330" s="7">
        <v>286000</v>
      </c>
      <c r="H330" s="7"/>
      <c r="I330" s="7">
        <v>286000</v>
      </c>
      <c r="J330" s="13"/>
    </row>
    <row r="331" spans="1:10" x14ac:dyDescent="0.2">
      <c r="A331" s="5" t="s">
        <v>83</v>
      </c>
      <c r="B331" s="6" t="s">
        <v>43</v>
      </c>
      <c r="C331" s="6" t="s">
        <v>133</v>
      </c>
      <c r="D331" s="6" t="s">
        <v>109</v>
      </c>
      <c r="E331" s="6" t="s">
        <v>69</v>
      </c>
      <c r="F331" s="6" t="s">
        <v>81</v>
      </c>
      <c r="G331" s="7">
        <v>7700</v>
      </c>
      <c r="H331" s="7"/>
      <c r="I331" s="7">
        <v>7700</v>
      </c>
      <c r="J331" s="13"/>
    </row>
    <row r="332" spans="1:10" x14ac:dyDescent="0.2">
      <c r="A332" s="5" t="s">
        <v>32</v>
      </c>
      <c r="B332" s="6" t="s">
        <v>43</v>
      </c>
      <c r="C332" s="6" t="s">
        <v>133</v>
      </c>
      <c r="D332" s="6" t="s">
        <v>109</v>
      </c>
      <c r="E332" s="6" t="s">
        <v>232</v>
      </c>
      <c r="F332" s="6"/>
      <c r="G332" s="7">
        <f>G333+G334+G335+G336</f>
        <v>3321300</v>
      </c>
      <c r="H332" s="7"/>
      <c r="I332" s="7">
        <f>I333+I334+I335+I336</f>
        <v>3321300</v>
      </c>
      <c r="J332" s="13"/>
    </row>
    <row r="333" spans="1:10" ht="22.5" x14ac:dyDescent="0.2">
      <c r="A333" s="5" t="s">
        <v>73</v>
      </c>
      <c r="B333" s="6" t="s">
        <v>43</v>
      </c>
      <c r="C333" s="6" t="s">
        <v>133</v>
      </c>
      <c r="D333" s="6" t="s">
        <v>109</v>
      </c>
      <c r="E333" s="6" t="s">
        <v>232</v>
      </c>
      <c r="F333" s="6" t="s">
        <v>72</v>
      </c>
      <c r="G333" s="7">
        <v>2771200</v>
      </c>
      <c r="H333" s="7">
        <v>35500000</v>
      </c>
      <c r="I333" s="7">
        <v>2771200</v>
      </c>
      <c r="J333" s="13"/>
    </row>
    <row r="334" spans="1:10" ht="22.5" x14ac:dyDescent="0.2">
      <c r="A334" s="5" t="s">
        <v>77</v>
      </c>
      <c r="B334" s="6" t="s">
        <v>43</v>
      </c>
      <c r="C334" s="6" t="s">
        <v>133</v>
      </c>
      <c r="D334" s="6" t="s">
        <v>109</v>
      </c>
      <c r="E334" s="6" t="s">
        <v>232</v>
      </c>
      <c r="F334" s="6" t="s">
        <v>284</v>
      </c>
      <c r="G334" s="7">
        <v>145600</v>
      </c>
      <c r="H334" s="7"/>
      <c r="I334" s="7">
        <v>145600</v>
      </c>
      <c r="J334" s="13"/>
    </row>
    <row r="335" spans="1:10" ht="22.5" x14ac:dyDescent="0.2">
      <c r="A335" s="5" t="s">
        <v>283</v>
      </c>
      <c r="B335" s="6" t="s">
        <v>43</v>
      </c>
      <c r="C335" s="6" t="s">
        <v>133</v>
      </c>
      <c r="D335" s="6" t="s">
        <v>109</v>
      </c>
      <c r="E335" s="6" t="s">
        <v>232</v>
      </c>
      <c r="F335" s="6" t="s">
        <v>282</v>
      </c>
      <c r="G335" s="7">
        <v>192200</v>
      </c>
      <c r="H335" s="7"/>
      <c r="I335" s="7">
        <v>192200</v>
      </c>
      <c r="J335" s="13"/>
    </row>
    <row r="336" spans="1:10" ht="22.5" x14ac:dyDescent="0.2">
      <c r="A336" s="5" t="s">
        <v>79</v>
      </c>
      <c r="B336" s="6" t="s">
        <v>43</v>
      </c>
      <c r="C336" s="6" t="s">
        <v>133</v>
      </c>
      <c r="D336" s="6" t="s">
        <v>109</v>
      </c>
      <c r="E336" s="6" t="s">
        <v>232</v>
      </c>
      <c r="F336" s="6" t="s">
        <v>78</v>
      </c>
      <c r="G336" s="7">
        <v>212300</v>
      </c>
      <c r="H336" s="7"/>
      <c r="I336" s="7">
        <v>212300</v>
      </c>
      <c r="J336" s="13"/>
    </row>
    <row r="337" spans="1:10" ht="22.5" x14ac:dyDescent="0.2">
      <c r="A337" s="5" t="s">
        <v>33</v>
      </c>
      <c r="B337" s="6" t="s">
        <v>43</v>
      </c>
      <c r="C337" s="6" t="s">
        <v>133</v>
      </c>
      <c r="D337" s="6" t="s">
        <v>109</v>
      </c>
      <c r="E337" s="6" t="s">
        <v>234</v>
      </c>
      <c r="F337" s="6"/>
      <c r="G337" s="7">
        <f>G338+G339+G340</f>
        <v>8995900</v>
      </c>
      <c r="H337" s="7">
        <v>8614800</v>
      </c>
      <c r="I337" s="7">
        <f>I338+I339+I340</f>
        <v>8995900</v>
      </c>
      <c r="J337" s="13"/>
    </row>
    <row r="338" spans="1:10" ht="22.5" x14ac:dyDescent="0.2">
      <c r="A338" s="5" t="s">
        <v>73</v>
      </c>
      <c r="B338" s="6" t="s">
        <v>43</v>
      </c>
      <c r="C338" s="6" t="s">
        <v>133</v>
      </c>
      <c r="D338" s="6" t="s">
        <v>109</v>
      </c>
      <c r="E338" s="6" t="s">
        <v>234</v>
      </c>
      <c r="F338" s="6" t="s">
        <v>72</v>
      </c>
      <c r="G338" s="7">
        <v>7441900</v>
      </c>
      <c r="H338" s="7">
        <v>35500000</v>
      </c>
      <c r="I338" s="7">
        <v>7441900</v>
      </c>
      <c r="J338" s="13"/>
    </row>
    <row r="339" spans="1:10" ht="22.5" x14ac:dyDescent="0.2">
      <c r="A339" s="5" t="s">
        <v>283</v>
      </c>
      <c r="B339" s="6" t="s">
        <v>43</v>
      </c>
      <c r="C339" s="6" t="s">
        <v>133</v>
      </c>
      <c r="D339" s="6" t="s">
        <v>109</v>
      </c>
      <c r="E339" s="6" t="s">
        <v>234</v>
      </c>
      <c r="F339" s="6" t="s">
        <v>282</v>
      </c>
      <c r="G339" s="7">
        <v>372100</v>
      </c>
      <c r="H339" s="7"/>
      <c r="I339" s="7">
        <v>372100</v>
      </c>
      <c r="J339" s="13"/>
    </row>
    <row r="340" spans="1:10" ht="22.5" x14ac:dyDescent="0.2">
      <c r="A340" s="5" t="s">
        <v>79</v>
      </c>
      <c r="B340" s="6" t="s">
        <v>43</v>
      </c>
      <c r="C340" s="6" t="s">
        <v>133</v>
      </c>
      <c r="D340" s="6" t="s">
        <v>109</v>
      </c>
      <c r="E340" s="6" t="s">
        <v>234</v>
      </c>
      <c r="F340" s="6" t="s">
        <v>78</v>
      </c>
      <c r="G340" s="7">
        <v>1181900</v>
      </c>
      <c r="H340" s="7"/>
      <c r="I340" s="7">
        <v>1181900</v>
      </c>
      <c r="J340" s="13"/>
    </row>
    <row r="341" spans="1:10" x14ac:dyDescent="0.2">
      <c r="A341" s="5" t="s">
        <v>262</v>
      </c>
      <c r="B341" s="6" t="s">
        <v>43</v>
      </c>
      <c r="C341" s="6" t="s">
        <v>133</v>
      </c>
      <c r="D341" s="6" t="s">
        <v>109</v>
      </c>
      <c r="E341" s="6" t="s">
        <v>235</v>
      </c>
      <c r="F341" s="6"/>
      <c r="G341" s="7">
        <f>G342+G343+G344</f>
        <v>2779100</v>
      </c>
      <c r="H341" s="7">
        <v>1687300</v>
      </c>
      <c r="I341" s="7">
        <f>I342+I343+I344</f>
        <v>2779100</v>
      </c>
      <c r="J341" s="13"/>
    </row>
    <row r="342" spans="1:10" ht="22.5" x14ac:dyDescent="0.2">
      <c r="A342" s="5" t="s">
        <v>73</v>
      </c>
      <c r="B342" s="6" t="s">
        <v>43</v>
      </c>
      <c r="C342" s="6" t="s">
        <v>133</v>
      </c>
      <c r="D342" s="6" t="s">
        <v>109</v>
      </c>
      <c r="E342" s="6" t="s">
        <v>235</v>
      </c>
      <c r="F342" s="6" t="s">
        <v>72</v>
      </c>
      <c r="G342" s="7">
        <v>2420100</v>
      </c>
      <c r="H342" s="7">
        <v>35500000</v>
      </c>
      <c r="I342" s="7">
        <v>2420100</v>
      </c>
      <c r="J342" s="13"/>
    </row>
    <row r="343" spans="1:10" ht="22.5" x14ac:dyDescent="0.2">
      <c r="A343" s="5" t="s">
        <v>283</v>
      </c>
      <c r="B343" s="6" t="s">
        <v>43</v>
      </c>
      <c r="C343" s="6" t="s">
        <v>133</v>
      </c>
      <c r="D343" s="6" t="s">
        <v>109</v>
      </c>
      <c r="E343" s="6" t="s">
        <v>235</v>
      </c>
      <c r="F343" s="6" t="s">
        <v>282</v>
      </c>
      <c r="G343" s="7">
        <v>80400</v>
      </c>
      <c r="H343" s="7"/>
      <c r="I343" s="7">
        <v>80400</v>
      </c>
      <c r="J343" s="13"/>
    </row>
    <row r="344" spans="1:10" ht="22.5" x14ac:dyDescent="0.2">
      <c r="A344" s="5" t="s">
        <v>79</v>
      </c>
      <c r="B344" s="6" t="s">
        <v>43</v>
      </c>
      <c r="C344" s="6" t="s">
        <v>133</v>
      </c>
      <c r="D344" s="6" t="s">
        <v>109</v>
      </c>
      <c r="E344" s="6" t="s">
        <v>235</v>
      </c>
      <c r="F344" s="6" t="s">
        <v>78</v>
      </c>
      <c r="G344" s="7">
        <v>278600</v>
      </c>
      <c r="H344" s="7"/>
      <c r="I344" s="7">
        <v>278600</v>
      </c>
      <c r="J344" s="13"/>
    </row>
    <row r="345" spans="1:10" ht="22.5" x14ac:dyDescent="0.2">
      <c r="A345" s="5" t="s">
        <v>368</v>
      </c>
      <c r="B345" s="6" t="s">
        <v>43</v>
      </c>
      <c r="C345" s="6" t="s">
        <v>133</v>
      </c>
      <c r="D345" s="6" t="s">
        <v>109</v>
      </c>
      <c r="E345" s="6" t="s">
        <v>330</v>
      </c>
      <c r="F345" s="6"/>
      <c r="G345" s="7">
        <f>G346</f>
        <v>75000</v>
      </c>
      <c r="H345" s="7"/>
      <c r="I345" s="7">
        <f>I346</f>
        <v>75000</v>
      </c>
      <c r="J345" s="13"/>
    </row>
    <row r="346" spans="1:10" x14ac:dyDescent="0.2">
      <c r="A346" s="5" t="s">
        <v>151</v>
      </c>
      <c r="B346" s="6" t="s">
        <v>43</v>
      </c>
      <c r="C346" s="6" t="s">
        <v>133</v>
      </c>
      <c r="D346" s="6" t="s">
        <v>109</v>
      </c>
      <c r="E346" s="6" t="s">
        <v>330</v>
      </c>
      <c r="F346" s="6" t="s">
        <v>149</v>
      </c>
      <c r="G346" s="7">
        <v>75000</v>
      </c>
      <c r="H346" s="7"/>
      <c r="I346" s="7">
        <v>75000</v>
      </c>
      <c r="J346" s="13"/>
    </row>
    <row r="347" spans="1:10" ht="34.5" customHeight="1" x14ac:dyDescent="0.2">
      <c r="A347" s="5" t="s">
        <v>343</v>
      </c>
      <c r="B347" s="6" t="s">
        <v>43</v>
      </c>
      <c r="C347" s="6" t="s">
        <v>133</v>
      </c>
      <c r="D347" s="6" t="s">
        <v>109</v>
      </c>
      <c r="E347" s="6" t="s">
        <v>331</v>
      </c>
      <c r="F347" s="6"/>
      <c r="G347" s="7">
        <f>G348</f>
        <v>100000</v>
      </c>
      <c r="H347" s="7"/>
      <c r="I347" s="7">
        <f>I348</f>
        <v>100000</v>
      </c>
      <c r="J347" s="13"/>
    </row>
    <row r="348" spans="1:10" x14ac:dyDescent="0.2">
      <c r="A348" s="5" t="s">
        <v>151</v>
      </c>
      <c r="B348" s="6" t="s">
        <v>43</v>
      </c>
      <c r="C348" s="6" t="s">
        <v>133</v>
      </c>
      <c r="D348" s="6" t="s">
        <v>109</v>
      </c>
      <c r="E348" s="6" t="s">
        <v>331</v>
      </c>
      <c r="F348" s="6" t="s">
        <v>149</v>
      </c>
      <c r="G348" s="7">
        <v>100000</v>
      </c>
      <c r="H348" s="7"/>
      <c r="I348" s="7">
        <v>100000</v>
      </c>
    </row>
    <row r="349" spans="1:10" ht="25.5" x14ac:dyDescent="0.2">
      <c r="A349" s="68" t="s">
        <v>6</v>
      </c>
      <c r="B349" s="68" t="s">
        <v>44</v>
      </c>
      <c r="C349" s="68"/>
      <c r="D349" s="68"/>
      <c r="E349" s="68"/>
      <c r="F349" s="68"/>
      <c r="G349" s="71">
        <f>G350+G361+G365</f>
        <v>27168100</v>
      </c>
      <c r="H349" s="71">
        <f t="shared" ref="H349" si="3">SUM(H350:H370)</f>
        <v>73352200</v>
      </c>
      <c r="I349" s="71">
        <f>I350+I361+I365</f>
        <v>27168100</v>
      </c>
    </row>
    <row r="350" spans="1:10" x14ac:dyDescent="0.2">
      <c r="A350" s="23" t="s">
        <v>64</v>
      </c>
      <c r="B350" s="25" t="s">
        <v>44</v>
      </c>
      <c r="C350" s="25" t="s">
        <v>62</v>
      </c>
      <c r="D350" s="25" t="s">
        <v>63</v>
      </c>
      <c r="E350" s="25"/>
      <c r="F350" s="25"/>
      <c r="G350" s="26">
        <f>G351</f>
        <v>12725600</v>
      </c>
      <c r="H350" s="7">
        <v>11930400</v>
      </c>
      <c r="I350" s="26">
        <f>I351</f>
        <v>12725600</v>
      </c>
    </row>
    <row r="351" spans="1:10" ht="22.5" x14ac:dyDescent="0.2">
      <c r="A351" s="5" t="s">
        <v>122</v>
      </c>
      <c r="B351" s="6" t="s">
        <v>44</v>
      </c>
      <c r="C351" s="6" t="s">
        <v>62</v>
      </c>
      <c r="D351" s="6" t="s">
        <v>109</v>
      </c>
      <c r="E351" s="6"/>
      <c r="F351" s="6"/>
      <c r="G351" s="7">
        <f>G352</f>
        <v>12725600</v>
      </c>
      <c r="H351" s="7"/>
      <c r="I351" s="7">
        <f>I352</f>
        <v>12725600</v>
      </c>
    </row>
    <row r="352" spans="1:10" ht="22.5" x14ac:dyDescent="0.2">
      <c r="A352" s="5" t="s">
        <v>68</v>
      </c>
      <c r="B352" s="6" t="s">
        <v>44</v>
      </c>
      <c r="C352" s="6" t="s">
        <v>62</v>
      </c>
      <c r="D352" s="6" t="s">
        <v>109</v>
      </c>
      <c r="E352" s="6" t="s">
        <v>67</v>
      </c>
      <c r="F352" s="6"/>
      <c r="G352" s="7">
        <f>G355+G353</f>
        <v>12725600</v>
      </c>
      <c r="H352" s="7"/>
      <c r="I352" s="7">
        <f>I355+I353</f>
        <v>12725600</v>
      </c>
    </row>
    <row r="353" spans="1:9" x14ac:dyDescent="0.2">
      <c r="A353" s="5" t="s">
        <v>9</v>
      </c>
      <c r="B353" s="6" t="s">
        <v>44</v>
      </c>
      <c r="C353" s="6" t="s">
        <v>62</v>
      </c>
      <c r="D353" s="6" t="s">
        <v>109</v>
      </c>
      <c r="E353" s="6" t="s">
        <v>69</v>
      </c>
      <c r="F353" s="6"/>
      <c r="G353" s="7">
        <f>G354</f>
        <v>300000</v>
      </c>
      <c r="H353" s="7"/>
      <c r="I353" s="7">
        <f>I354</f>
        <v>300000</v>
      </c>
    </row>
    <row r="354" spans="1:9" ht="22.5" x14ac:dyDescent="0.2">
      <c r="A354" s="5" t="s">
        <v>79</v>
      </c>
      <c r="B354" s="6" t="s">
        <v>44</v>
      </c>
      <c r="C354" s="6" t="s">
        <v>62</v>
      </c>
      <c r="D354" s="6" t="s">
        <v>109</v>
      </c>
      <c r="E354" s="6" t="s">
        <v>69</v>
      </c>
      <c r="F354" s="6" t="s">
        <v>78</v>
      </c>
      <c r="G354" s="7">
        <v>300000</v>
      </c>
      <c r="H354" s="7"/>
      <c r="I354" s="7">
        <v>300000</v>
      </c>
    </row>
    <row r="355" spans="1:9" ht="22.5" x14ac:dyDescent="0.2">
      <c r="A355" s="5" t="s">
        <v>34</v>
      </c>
      <c r="B355" s="6" t="s">
        <v>44</v>
      </c>
      <c r="C355" s="6" t="s">
        <v>62</v>
      </c>
      <c r="D355" s="6" t="s">
        <v>109</v>
      </c>
      <c r="E355" s="6" t="s">
        <v>161</v>
      </c>
      <c r="F355" s="6"/>
      <c r="G355" s="7">
        <f>G356+G357+G358+G359+G360</f>
        <v>12425600</v>
      </c>
      <c r="H355" s="7"/>
      <c r="I355" s="7">
        <f>I356+I357+I358+I359+I360</f>
        <v>12425600</v>
      </c>
    </row>
    <row r="356" spans="1:9" ht="22.5" x14ac:dyDescent="0.2">
      <c r="A356" s="5" t="s">
        <v>73</v>
      </c>
      <c r="B356" s="6" t="s">
        <v>44</v>
      </c>
      <c r="C356" s="6" t="s">
        <v>62</v>
      </c>
      <c r="D356" s="6" t="s">
        <v>109</v>
      </c>
      <c r="E356" s="6" t="s">
        <v>161</v>
      </c>
      <c r="F356" s="6" t="s">
        <v>72</v>
      </c>
      <c r="G356" s="7">
        <v>10336120</v>
      </c>
      <c r="H356" s="7">
        <v>35500000</v>
      </c>
      <c r="I356" s="7">
        <v>10336120</v>
      </c>
    </row>
    <row r="357" spans="1:9" ht="22.5" x14ac:dyDescent="0.2">
      <c r="A357" s="5" t="s">
        <v>77</v>
      </c>
      <c r="B357" s="6" t="s">
        <v>44</v>
      </c>
      <c r="C357" s="6" t="s">
        <v>62</v>
      </c>
      <c r="D357" s="6" t="s">
        <v>109</v>
      </c>
      <c r="E357" s="6" t="s">
        <v>161</v>
      </c>
      <c r="F357" s="6" t="s">
        <v>76</v>
      </c>
      <c r="G357" s="7">
        <v>5400</v>
      </c>
      <c r="H357" s="7"/>
      <c r="I357" s="7">
        <v>5400</v>
      </c>
    </row>
    <row r="358" spans="1:9" ht="22.5" x14ac:dyDescent="0.2">
      <c r="A358" s="5" t="s">
        <v>79</v>
      </c>
      <c r="B358" s="6" t="s">
        <v>44</v>
      </c>
      <c r="C358" s="6" t="s">
        <v>62</v>
      </c>
      <c r="D358" s="6" t="s">
        <v>109</v>
      </c>
      <c r="E358" s="6" t="s">
        <v>161</v>
      </c>
      <c r="F358" s="6" t="s">
        <v>78</v>
      </c>
      <c r="G358" s="7">
        <v>2078080</v>
      </c>
      <c r="H358" s="7"/>
      <c r="I358" s="7">
        <v>2078080</v>
      </c>
    </row>
    <row r="359" spans="1:9" x14ac:dyDescent="0.2">
      <c r="A359" s="10" t="s">
        <v>82</v>
      </c>
      <c r="B359" s="6" t="s">
        <v>44</v>
      </c>
      <c r="C359" s="6" t="s">
        <v>62</v>
      </c>
      <c r="D359" s="6" t="s">
        <v>109</v>
      </c>
      <c r="E359" s="6" t="s">
        <v>161</v>
      </c>
      <c r="F359" s="6" t="s">
        <v>80</v>
      </c>
      <c r="G359" s="7">
        <v>2000</v>
      </c>
      <c r="H359" s="7"/>
      <c r="I359" s="7">
        <v>2000</v>
      </c>
    </row>
    <row r="360" spans="1:9" x14ac:dyDescent="0.2">
      <c r="A360" s="5" t="s">
        <v>83</v>
      </c>
      <c r="B360" s="6" t="s">
        <v>44</v>
      </c>
      <c r="C360" s="6" t="s">
        <v>62</v>
      </c>
      <c r="D360" s="6" t="s">
        <v>109</v>
      </c>
      <c r="E360" s="6" t="s">
        <v>161</v>
      </c>
      <c r="F360" s="6" t="s">
        <v>81</v>
      </c>
      <c r="G360" s="7">
        <v>4000</v>
      </c>
      <c r="H360" s="7"/>
      <c r="I360" s="7">
        <v>4000</v>
      </c>
    </row>
    <row r="361" spans="1:9" x14ac:dyDescent="0.2">
      <c r="A361" s="23" t="s">
        <v>162</v>
      </c>
      <c r="B361" s="25" t="s">
        <v>44</v>
      </c>
      <c r="C361" s="25" t="s">
        <v>65</v>
      </c>
      <c r="D361" s="25" t="s">
        <v>63</v>
      </c>
      <c r="E361" s="25"/>
      <c r="F361" s="25"/>
      <c r="G361" s="26">
        <f>G362</f>
        <v>2724500</v>
      </c>
      <c r="H361" s="7"/>
      <c r="I361" s="26">
        <f>I362</f>
        <v>2724500</v>
      </c>
    </row>
    <row r="362" spans="1:9" x14ac:dyDescent="0.2">
      <c r="A362" s="5" t="s">
        <v>163</v>
      </c>
      <c r="B362" s="6" t="s">
        <v>44</v>
      </c>
      <c r="C362" s="6" t="s">
        <v>65</v>
      </c>
      <c r="D362" s="6" t="s">
        <v>89</v>
      </c>
      <c r="E362" s="6"/>
      <c r="F362" s="6"/>
      <c r="G362" s="7">
        <f>G363</f>
        <v>2724500</v>
      </c>
      <c r="H362" s="7"/>
      <c r="I362" s="7">
        <f>I363</f>
        <v>2724500</v>
      </c>
    </row>
    <row r="363" spans="1:9" ht="22.5" x14ac:dyDescent="0.2">
      <c r="A363" s="5" t="s">
        <v>345</v>
      </c>
      <c r="B363" s="6" t="s">
        <v>44</v>
      </c>
      <c r="C363" s="6" t="s">
        <v>65</v>
      </c>
      <c r="D363" s="6" t="s">
        <v>89</v>
      </c>
      <c r="E363" s="6" t="s">
        <v>346</v>
      </c>
      <c r="F363" s="6"/>
      <c r="G363" s="7">
        <f>G364</f>
        <v>2724500</v>
      </c>
      <c r="H363" s="7"/>
      <c r="I363" s="7">
        <f>I364</f>
        <v>2724500</v>
      </c>
    </row>
    <row r="364" spans="1:9" x14ac:dyDescent="0.2">
      <c r="A364" s="5" t="s">
        <v>165</v>
      </c>
      <c r="B364" s="6" t="s">
        <v>44</v>
      </c>
      <c r="C364" s="6" t="s">
        <v>65</v>
      </c>
      <c r="D364" s="6" t="s">
        <v>89</v>
      </c>
      <c r="E364" s="6" t="s">
        <v>346</v>
      </c>
      <c r="F364" s="6" t="s">
        <v>164</v>
      </c>
      <c r="G364" s="7">
        <v>2724500</v>
      </c>
      <c r="H364" s="7">
        <v>2495800</v>
      </c>
      <c r="I364" s="7">
        <v>2724500</v>
      </c>
    </row>
    <row r="365" spans="1:9" ht="22.5" x14ac:dyDescent="0.2">
      <c r="A365" s="23" t="s">
        <v>167</v>
      </c>
      <c r="B365" s="25" t="s">
        <v>44</v>
      </c>
      <c r="C365" s="25" t="s">
        <v>166</v>
      </c>
      <c r="D365" s="25" t="s">
        <v>63</v>
      </c>
      <c r="E365" s="25"/>
      <c r="F365" s="25"/>
      <c r="G365" s="26">
        <f>G366+G372</f>
        <v>11718000</v>
      </c>
      <c r="H365" s="7"/>
      <c r="I365" s="26">
        <f>I366+I372</f>
        <v>11718000</v>
      </c>
    </row>
    <row r="366" spans="1:9" ht="22.5" x14ac:dyDescent="0.2">
      <c r="A366" s="5" t="s">
        <v>47</v>
      </c>
      <c r="B366" s="6" t="s">
        <v>44</v>
      </c>
      <c r="C366" s="6" t="s">
        <v>166</v>
      </c>
      <c r="D366" s="6" t="s">
        <v>62</v>
      </c>
      <c r="E366" s="6"/>
      <c r="F366" s="6"/>
      <c r="G366" s="7">
        <f>G367</f>
        <v>7891000</v>
      </c>
      <c r="H366" s="7"/>
      <c r="I366" s="7">
        <f>I367</f>
        <v>7763000</v>
      </c>
    </row>
    <row r="367" spans="1:9" ht="22.5" x14ac:dyDescent="0.2">
      <c r="A367" s="5" t="s">
        <v>47</v>
      </c>
      <c r="B367" s="6" t="s">
        <v>44</v>
      </c>
      <c r="C367" s="6" t="s">
        <v>166</v>
      </c>
      <c r="D367" s="6" t="s">
        <v>62</v>
      </c>
      <c r="E367" s="6" t="s">
        <v>168</v>
      </c>
      <c r="F367" s="6"/>
      <c r="G367" s="7">
        <f>G368+G370</f>
        <v>7891000</v>
      </c>
      <c r="H367" s="7"/>
      <c r="I367" s="7">
        <f>I368+I370</f>
        <v>7763000</v>
      </c>
    </row>
    <row r="368" spans="1:9" ht="22.5" x14ac:dyDescent="0.2">
      <c r="A368" s="5" t="s">
        <v>170</v>
      </c>
      <c r="B368" s="6" t="s">
        <v>44</v>
      </c>
      <c r="C368" s="6" t="s">
        <v>166</v>
      </c>
      <c r="D368" s="6" t="s">
        <v>62</v>
      </c>
      <c r="E368" s="6" t="s">
        <v>169</v>
      </c>
      <c r="F368" s="6"/>
      <c r="G368" s="7">
        <f>G369</f>
        <v>5718000</v>
      </c>
      <c r="H368" s="7">
        <v>8838000</v>
      </c>
      <c r="I368" s="7">
        <f>I369</f>
        <v>5718000</v>
      </c>
    </row>
    <row r="369" spans="1:10" x14ac:dyDescent="0.2">
      <c r="A369" s="5" t="s">
        <v>174</v>
      </c>
      <c r="B369" s="6" t="s">
        <v>44</v>
      </c>
      <c r="C369" s="6" t="s">
        <v>166</v>
      </c>
      <c r="D369" s="6" t="s">
        <v>62</v>
      </c>
      <c r="E369" s="6" t="s">
        <v>169</v>
      </c>
      <c r="F369" s="6" t="s">
        <v>173</v>
      </c>
      <c r="G369" s="7">
        <v>5718000</v>
      </c>
      <c r="H369" s="7"/>
      <c r="I369" s="7">
        <v>5718000</v>
      </c>
    </row>
    <row r="370" spans="1:10" ht="22.5" x14ac:dyDescent="0.2">
      <c r="A370" s="5" t="s">
        <v>172</v>
      </c>
      <c r="B370" s="6" t="s">
        <v>44</v>
      </c>
      <c r="C370" s="6" t="s">
        <v>166</v>
      </c>
      <c r="D370" s="6" t="s">
        <v>62</v>
      </c>
      <c r="E370" s="6" t="s">
        <v>171</v>
      </c>
      <c r="F370" s="6"/>
      <c r="G370" s="7">
        <f>G371</f>
        <v>2173000</v>
      </c>
      <c r="H370" s="7">
        <v>14588000</v>
      </c>
      <c r="I370" s="7">
        <f>I371</f>
        <v>2045000</v>
      </c>
    </row>
    <row r="371" spans="1:10" x14ac:dyDescent="0.2">
      <c r="A371" s="5" t="s">
        <v>174</v>
      </c>
      <c r="B371" s="6" t="s">
        <v>44</v>
      </c>
      <c r="C371" s="6" t="s">
        <v>175</v>
      </c>
      <c r="D371" s="6" t="s">
        <v>62</v>
      </c>
      <c r="E371" s="6" t="s">
        <v>171</v>
      </c>
      <c r="F371" s="6" t="s">
        <v>173</v>
      </c>
      <c r="G371" s="7">
        <v>2173000</v>
      </c>
      <c r="H371" s="7"/>
      <c r="I371" s="7">
        <v>2045000</v>
      </c>
    </row>
    <row r="372" spans="1:10" x14ac:dyDescent="0.2">
      <c r="A372" s="5" t="s">
        <v>176</v>
      </c>
      <c r="B372" s="6" t="s">
        <v>44</v>
      </c>
      <c r="C372" s="6" t="s">
        <v>166</v>
      </c>
      <c r="D372" s="6" t="s">
        <v>65</v>
      </c>
      <c r="E372" s="6"/>
      <c r="F372" s="6"/>
      <c r="G372" s="7">
        <f>G373</f>
        <v>3827000</v>
      </c>
      <c r="H372" s="7"/>
      <c r="I372" s="7">
        <f>I373</f>
        <v>3955000</v>
      </c>
    </row>
    <row r="373" spans="1:10" x14ac:dyDescent="0.2">
      <c r="A373" s="5" t="s">
        <v>178</v>
      </c>
      <c r="B373" s="6" t="s">
        <v>44</v>
      </c>
      <c r="C373" s="6" t="s">
        <v>166</v>
      </c>
      <c r="D373" s="6" t="s">
        <v>65</v>
      </c>
      <c r="E373" s="6" t="s">
        <v>177</v>
      </c>
      <c r="F373" s="6"/>
      <c r="G373" s="7">
        <f>G374+G376</f>
        <v>3827000</v>
      </c>
      <c r="H373" s="7"/>
      <c r="I373" s="7">
        <f>I374+I376</f>
        <v>3955000</v>
      </c>
    </row>
    <row r="374" spans="1:10" x14ac:dyDescent="0.2">
      <c r="A374" s="5" t="s">
        <v>35</v>
      </c>
      <c r="B374" s="6" t="s">
        <v>44</v>
      </c>
      <c r="C374" s="6" t="s">
        <v>166</v>
      </c>
      <c r="D374" s="6" t="s">
        <v>65</v>
      </c>
      <c r="E374" s="6" t="s">
        <v>179</v>
      </c>
      <c r="F374" s="6"/>
      <c r="G374" s="7">
        <f>G375</f>
        <v>3027000</v>
      </c>
      <c r="H374" s="7"/>
      <c r="I374" s="7">
        <f>I375</f>
        <v>3155000</v>
      </c>
    </row>
    <row r="375" spans="1:10" x14ac:dyDescent="0.2">
      <c r="A375" s="5" t="s">
        <v>176</v>
      </c>
      <c r="B375" s="6" t="s">
        <v>44</v>
      </c>
      <c r="C375" s="6" t="s">
        <v>166</v>
      </c>
      <c r="D375" s="6" t="s">
        <v>65</v>
      </c>
      <c r="E375" s="6" t="s">
        <v>179</v>
      </c>
      <c r="F375" s="6" t="s">
        <v>180</v>
      </c>
      <c r="G375" s="7">
        <v>3027000</v>
      </c>
      <c r="H375" s="7"/>
      <c r="I375" s="7">
        <v>3155000</v>
      </c>
    </row>
    <row r="376" spans="1:10" ht="22.5" x14ac:dyDescent="0.2">
      <c r="A376" s="5" t="s">
        <v>333</v>
      </c>
      <c r="B376" s="6" t="s">
        <v>44</v>
      </c>
      <c r="C376" s="6" t="s">
        <v>166</v>
      </c>
      <c r="D376" s="6" t="s">
        <v>65</v>
      </c>
      <c r="E376" s="6" t="s">
        <v>332</v>
      </c>
      <c r="F376" s="6"/>
      <c r="G376" s="7">
        <f>G377</f>
        <v>800000</v>
      </c>
      <c r="H376" s="7"/>
      <c r="I376" s="7">
        <f>I377</f>
        <v>800000</v>
      </c>
    </row>
    <row r="377" spans="1:10" x14ac:dyDescent="0.2">
      <c r="A377" s="5" t="s">
        <v>176</v>
      </c>
      <c r="B377" s="6" t="s">
        <v>44</v>
      </c>
      <c r="C377" s="6" t="s">
        <v>166</v>
      </c>
      <c r="D377" s="6" t="s">
        <v>65</v>
      </c>
      <c r="E377" s="6" t="s">
        <v>332</v>
      </c>
      <c r="F377" s="6" t="s">
        <v>180</v>
      </c>
      <c r="G377" s="7">
        <v>800000</v>
      </c>
      <c r="H377" s="7"/>
      <c r="I377" s="7">
        <v>800000</v>
      </c>
    </row>
    <row r="378" spans="1:10" ht="25.5" x14ac:dyDescent="0.2">
      <c r="A378" s="68" t="s">
        <v>57</v>
      </c>
      <c r="B378" s="68" t="s">
        <v>45</v>
      </c>
      <c r="C378" s="69"/>
      <c r="D378" s="69"/>
      <c r="E378" s="69"/>
      <c r="F378" s="69"/>
      <c r="G378" s="71">
        <f>G379</f>
        <v>5011300</v>
      </c>
      <c r="H378" s="71">
        <f t="shared" ref="H378" si="4">H379+H389</f>
        <v>4765600</v>
      </c>
      <c r="I378" s="71">
        <f>I379</f>
        <v>5011300</v>
      </c>
      <c r="J378" s="33"/>
    </row>
    <row r="379" spans="1:10" x14ac:dyDescent="0.2">
      <c r="A379" s="23" t="s">
        <v>97</v>
      </c>
      <c r="B379" s="25" t="s">
        <v>45</v>
      </c>
      <c r="C379" s="25" t="s">
        <v>74</v>
      </c>
      <c r="D379" s="25" t="s">
        <v>63</v>
      </c>
      <c r="E379" s="25"/>
      <c r="F379" s="25"/>
      <c r="G379" s="26">
        <f>G380</f>
        <v>5011300</v>
      </c>
      <c r="H379" s="7">
        <v>1500000</v>
      </c>
      <c r="I379" s="26">
        <f>I380</f>
        <v>5011300</v>
      </c>
    </row>
    <row r="380" spans="1:10" x14ac:dyDescent="0.2">
      <c r="A380" s="5" t="s">
        <v>102</v>
      </c>
      <c r="B380" s="6" t="s">
        <v>45</v>
      </c>
      <c r="C380" s="6" t="s">
        <v>74</v>
      </c>
      <c r="D380" s="6" t="s">
        <v>100</v>
      </c>
      <c r="E380" s="6"/>
      <c r="F380" s="6"/>
      <c r="G380" s="7">
        <f>G381+G392</f>
        <v>5011300</v>
      </c>
      <c r="H380" s="7"/>
      <c r="I380" s="7">
        <f>I381+I392</f>
        <v>5011300</v>
      </c>
    </row>
    <row r="381" spans="1:10" ht="22.5" x14ac:dyDescent="0.2">
      <c r="A381" s="5" t="s">
        <v>68</v>
      </c>
      <c r="B381" s="6" t="s">
        <v>45</v>
      </c>
      <c r="C381" s="6" t="s">
        <v>74</v>
      </c>
      <c r="D381" s="6" t="s">
        <v>100</v>
      </c>
      <c r="E381" s="6" t="s">
        <v>67</v>
      </c>
      <c r="F381" s="6"/>
      <c r="G381" s="7">
        <f>G382+G389</f>
        <v>4912100</v>
      </c>
      <c r="H381" s="7"/>
      <c r="I381" s="7">
        <f>I382+I389</f>
        <v>4912100</v>
      </c>
    </row>
    <row r="382" spans="1:10" x14ac:dyDescent="0.2">
      <c r="A382" s="5" t="s">
        <v>9</v>
      </c>
      <c r="B382" s="6" t="s">
        <v>127</v>
      </c>
      <c r="C382" s="6" t="s">
        <v>74</v>
      </c>
      <c r="D382" s="6" t="s">
        <v>100</v>
      </c>
      <c r="E382" s="6" t="s">
        <v>69</v>
      </c>
      <c r="F382" s="6"/>
      <c r="G382" s="7">
        <f>G383+G384+G385+G387+G388+G386</f>
        <v>1463400</v>
      </c>
      <c r="H382" s="7"/>
      <c r="I382" s="7">
        <f>I383+I384+I385+I387+I388+I386</f>
        <v>1463400</v>
      </c>
    </row>
    <row r="383" spans="1:10" ht="22.5" x14ac:dyDescent="0.2">
      <c r="A383" s="5" t="s">
        <v>73</v>
      </c>
      <c r="B383" s="6" t="s">
        <v>45</v>
      </c>
      <c r="C383" s="6" t="s">
        <v>74</v>
      </c>
      <c r="D383" s="6" t="s">
        <v>100</v>
      </c>
      <c r="E383" s="6" t="s">
        <v>69</v>
      </c>
      <c r="F383" s="6" t="s">
        <v>72</v>
      </c>
      <c r="G383" s="7">
        <v>430400</v>
      </c>
      <c r="H383" s="7">
        <v>35500000</v>
      </c>
      <c r="I383" s="7">
        <v>430400</v>
      </c>
    </row>
    <row r="384" spans="1:10" ht="22.5" x14ac:dyDescent="0.2">
      <c r="A384" s="5" t="s">
        <v>77</v>
      </c>
      <c r="B384" s="6" t="s">
        <v>45</v>
      </c>
      <c r="C384" s="6" t="s">
        <v>74</v>
      </c>
      <c r="D384" s="6" t="s">
        <v>100</v>
      </c>
      <c r="E384" s="6" t="s">
        <v>69</v>
      </c>
      <c r="F384" s="6" t="s">
        <v>76</v>
      </c>
      <c r="G384" s="7">
        <v>1380</v>
      </c>
      <c r="H384" s="7"/>
      <c r="I384" s="7">
        <v>1380</v>
      </c>
    </row>
    <row r="385" spans="1:9" ht="22.5" x14ac:dyDescent="0.2">
      <c r="A385" s="5" t="s">
        <v>79</v>
      </c>
      <c r="B385" s="6" t="s">
        <v>45</v>
      </c>
      <c r="C385" s="6" t="s">
        <v>74</v>
      </c>
      <c r="D385" s="6" t="s">
        <v>100</v>
      </c>
      <c r="E385" s="6" t="s">
        <v>69</v>
      </c>
      <c r="F385" s="6" t="s">
        <v>78</v>
      </c>
      <c r="G385" s="7">
        <v>651920</v>
      </c>
      <c r="H385" s="7"/>
      <c r="I385" s="7">
        <v>651920</v>
      </c>
    </row>
    <row r="386" spans="1:9" x14ac:dyDescent="0.2">
      <c r="A386" s="5" t="s">
        <v>92</v>
      </c>
      <c r="B386" s="6" t="s">
        <v>45</v>
      </c>
      <c r="C386" s="6" t="s">
        <v>74</v>
      </c>
      <c r="D386" s="6" t="s">
        <v>100</v>
      </c>
      <c r="E386" s="6" t="s">
        <v>69</v>
      </c>
      <c r="F386" s="6" t="s">
        <v>91</v>
      </c>
      <c r="G386" s="7">
        <v>369740</v>
      </c>
      <c r="H386" s="7"/>
      <c r="I386" s="7">
        <v>369740</v>
      </c>
    </row>
    <row r="387" spans="1:9" x14ac:dyDescent="0.2">
      <c r="A387" s="5" t="s">
        <v>82</v>
      </c>
      <c r="B387" s="6" t="s">
        <v>45</v>
      </c>
      <c r="C387" s="6" t="s">
        <v>74</v>
      </c>
      <c r="D387" s="6" t="s">
        <v>100</v>
      </c>
      <c r="E387" s="6" t="s">
        <v>69</v>
      </c>
      <c r="F387" s="6" t="s">
        <v>80</v>
      </c>
      <c r="G387" s="7">
        <v>800</v>
      </c>
      <c r="H387" s="7"/>
      <c r="I387" s="7">
        <v>800</v>
      </c>
    </row>
    <row r="388" spans="1:9" x14ac:dyDescent="0.2">
      <c r="A388" s="5" t="s">
        <v>83</v>
      </c>
      <c r="B388" s="6" t="s">
        <v>45</v>
      </c>
      <c r="C388" s="6" t="s">
        <v>74</v>
      </c>
      <c r="D388" s="6" t="s">
        <v>100</v>
      </c>
      <c r="E388" s="6" t="s">
        <v>69</v>
      </c>
      <c r="F388" s="6" t="s">
        <v>81</v>
      </c>
      <c r="G388" s="7">
        <v>9160</v>
      </c>
      <c r="H388" s="7"/>
      <c r="I388" s="7">
        <v>9160</v>
      </c>
    </row>
    <row r="389" spans="1:9" ht="22.5" x14ac:dyDescent="0.2">
      <c r="A389" s="10" t="s">
        <v>36</v>
      </c>
      <c r="B389" s="11" t="s">
        <v>45</v>
      </c>
      <c r="C389" s="11" t="s">
        <v>74</v>
      </c>
      <c r="D389" s="11" t="s">
        <v>100</v>
      </c>
      <c r="E389" s="11" t="s">
        <v>128</v>
      </c>
      <c r="F389" s="6"/>
      <c r="G389" s="7">
        <f>G390+G391</f>
        <v>3448700</v>
      </c>
      <c r="H389" s="7">
        <v>3265600</v>
      </c>
      <c r="I389" s="7">
        <f>I390+I391</f>
        <v>3448700</v>
      </c>
    </row>
    <row r="390" spans="1:9" ht="22.5" x14ac:dyDescent="0.2">
      <c r="A390" s="5" t="s">
        <v>73</v>
      </c>
      <c r="B390" s="6" t="s">
        <v>45</v>
      </c>
      <c r="C390" s="6" t="s">
        <v>74</v>
      </c>
      <c r="D390" s="6" t="s">
        <v>100</v>
      </c>
      <c r="E390" s="11" t="s">
        <v>128</v>
      </c>
      <c r="F390" s="6" t="s">
        <v>72</v>
      </c>
      <c r="G390" s="7">
        <v>3329900</v>
      </c>
      <c r="H390" s="7">
        <v>35500000</v>
      </c>
      <c r="I390" s="7">
        <v>3329900</v>
      </c>
    </row>
    <row r="391" spans="1:9" ht="22.5" x14ac:dyDescent="0.2">
      <c r="A391" s="5" t="s">
        <v>79</v>
      </c>
      <c r="B391" s="6" t="s">
        <v>45</v>
      </c>
      <c r="C391" s="6" t="s">
        <v>74</v>
      </c>
      <c r="D391" s="6" t="s">
        <v>100</v>
      </c>
      <c r="E391" s="11" t="s">
        <v>128</v>
      </c>
      <c r="F391" s="6" t="s">
        <v>78</v>
      </c>
      <c r="G391" s="7">
        <v>118800</v>
      </c>
      <c r="H391" s="7"/>
      <c r="I391" s="7">
        <v>118800</v>
      </c>
    </row>
    <row r="392" spans="1:9" ht="33.75" x14ac:dyDescent="0.2">
      <c r="A392" s="59" t="s">
        <v>369</v>
      </c>
      <c r="B392" s="38">
        <v>895</v>
      </c>
      <c r="C392" s="38" t="s">
        <v>74</v>
      </c>
      <c r="D392" s="38" t="s">
        <v>100</v>
      </c>
      <c r="E392" s="38" t="s">
        <v>255</v>
      </c>
      <c r="F392" s="38"/>
      <c r="G392" s="63">
        <f>G393</f>
        <v>99200</v>
      </c>
      <c r="H392" s="37"/>
      <c r="I392" s="63">
        <f>I393</f>
        <v>99200</v>
      </c>
    </row>
    <row r="393" spans="1:9" ht="22.5" x14ac:dyDescent="0.2">
      <c r="A393" s="79" t="s">
        <v>79</v>
      </c>
      <c r="B393" s="38" t="s">
        <v>45</v>
      </c>
      <c r="C393" s="38" t="s">
        <v>74</v>
      </c>
      <c r="D393" s="38" t="s">
        <v>100</v>
      </c>
      <c r="E393" s="38" t="s">
        <v>255</v>
      </c>
      <c r="F393" s="38">
        <v>244</v>
      </c>
      <c r="G393" s="64">
        <v>99200</v>
      </c>
      <c r="H393" s="65"/>
      <c r="I393" s="64">
        <v>99200</v>
      </c>
    </row>
    <row r="394" spans="1:9" x14ac:dyDescent="0.2">
      <c r="E394" s="12"/>
      <c r="F394" s="12"/>
      <c r="G394" s="12"/>
      <c r="H394" s="12"/>
    </row>
    <row r="395" spans="1:9" x14ac:dyDescent="0.2">
      <c r="E395" s="12"/>
      <c r="F395" s="12"/>
      <c r="G395" s="12"/>
      <c r="H395" s="12"/>
    </row>
    <row r="396" spans="1:9" x14ac:dyDescent="0.2">
      <c r="E396" s="12"/>
      <c r="F396" s="12"/>
      <c r="G396" s="12"/>
      <c r="H396" s="12"/>
    </row>
  </sheetData>
  <autoFilter ref="A5:I393">
    <filterColumn colId="6" showButton="0"/>
    <filterColumn colId="7" showButton="0"/>
  </autoFilter>
  <mergeCells count="44">
    <mergeCell ref="A2:I2"/>
    <mergeCell ref="A5:A6"/>
    <mergeCell ref="B5:B6"/>
    <mergeCell ref="C5:C6"/>
    <mergeCell ref="D5:D6"/>
    <mergeCell ref="E5:E6"/>
    <mergeCell ref="F5:F6"/>
    <mergeCell ref="G5:I5"/>
    <mergeCell ref="E1:I1"/>
    <mergeCell ref="Q82:Q88"/>
    <mergeCell ref="R82:R88"/>
    <mergeCell ref="J94:J99"/>
    <mergeCell ref="K94:K99"/>
    <mergeCell ref="L94:L99"/>
    <mergeCell ref="M94:M99"/>
    <mergeCell ref="N94:N99"/>
    <mergeCell ref="O94:O99"/>
    <mergeCell ref="P94:P99"/>
    <mergeCell ref="Q94:Q99"/>
    <mergeCell ref="J82:J88"/>
    <mergeCell ref="K82:K88"/>
    <mergeCell ref="L82:L88"/>
    <mergeCell ref="M82:M88"/>
    <mergeCell ref="N82:N88"/>
    <mergeCell ref="O82:O88"/>
    <mergeCell ref="R94:R99"/>
    <mergeCell ref="J100:J109"/>
    <mergeCell ref="K100:K109"/>
    <mergeCell ref="L100:L109"/>
    <mergeCell ref="M100:M109"/>
    <mergeCell ref="N100:N109"/>
    <mergeCell ref="O100:O109"/>
    <mergeCell ref="P100:P109"/>
    <mergeCell ref="Q100:Q109"/>
    <mergeCell ref="R100:R109"/>
    <mergeCell ref="P119:P142"/>
    <mergeCell ref="Q119:Q142"/>
    <mergeCell ref="R119:R142"/>
    <mergeCell ref="J119:J142"/>
    <mergeCell ref="K119:K142"/>
    <mergeCell ref="L119:L142"/>
    <mergeCell ref="M119:M142"/>
    <mergeCell ref="N119:N142"/>
    <mergeCell ref="O119:O142"/>
  </mergeCells>
  <pageMargins left="0.39370078740157483" right="0.19685039370078741" top="0.39370078740157483" bottom="0.39370078740157483" header="0.19685039370078741" footer="0.19685039370078741"/>
  <pageSetup paperSize="9" scale="78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деп.</vt:lpstr>
      <vt:lpstr>'для деп.'!BFT_Print_Titles</vt:lpstr>
      <vt:lpstr>'для деп.'!Заголовки_для_печати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2013-11-14T09:58:27Z</cp:lastPrinted>
  <dcterms:created xsi:type="dcterms:W3CDTF">1996-10-08T23:32:33Z</dcterms:created>
  <dcterms:modified xsi:type="dcterms:W3CDTF">2013-12-20T05:00:02Z</dcterms:modified>
</cp:coreProperties>
</file>