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1" sheetId="1" r:id="rId1"/>
    <sheet name="Прил.2" sheetId="2" r:id="rId2"/>
    <sheet name="Прил. 3" sheetId="3" r:id="rId3"/>
  </sheets>
  <definedNames>
    <definedName name="OLE_LINK1" localSheetId="2">'Прил. 3'!$B$18</definedName>
  </definedNames>
  <calcPr fullCalcOnLoad="1"/>
</workbook>
</file>

<file path=xl/sharedStrings.xml><?xml version="1.0" encoding="utf-8"?>
<sst xmlns="http://schemas.openxmlformats.org/spreadsheetml/2006/main" count="291" uniqueCount="117">
  <si>
    <t>ХВС</t>
  </si>
  <si>
    <t>ГВС</t>
  </si>
  <si>
    <t>№ п/п</t>
  </si>
  <si>
    <t>Адрес МКД</t>
  </si>
  <si>
    <t>Стоимость капитального ремонта, всего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</si>
  <si>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</si>
  <si>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</si>
  <si>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>ремонт внутридомовых инженерных систем</t>
  </si>
  <si>
    <t>ремонт
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</si>
  <si>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</si>
  <si>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</si>
  <si>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</si>
  <si>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</si>
  <si>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</si>
  <si>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</t>
  </si>
  <si>
    <t>утепление фасада</t>
  </si>
  <si>
    <t>другие виды</t>
  </si>
  <si>
    <t>ЭЭ</t>
  </si>
  <si>
    <t>ТС</t>
  </si>
  <si>
    <t>ВО</t>
  </si>
  <si>
    <t>ГС</t>
  </si>
  <si>
    <t>рублей</t>
  </si>
  <si>
    <t>еди-ниц</t>
  </si>
  <si>
    <t>кв. метров</t>
  </si>
  <si>
    <t>куб. метров</t>
  </si>
  <si>
    <t>Сосновский муниципальный район</t>
  </si>
  <si>
    <t xml:space="preserve">Реестр многоквартирных домов по видам ремонта </t>
  </si>
  <si>
    <t>к постановлению Администрации Сосновского муниципального района</t>
  </si>
  <si>
    <t xml:space="preserve">" Об утверждении краткосрочного плана реализации </t>
  </si>
  <si>
    <t xml:space="preserve">региональной программы капитального ремонта </t>
  </si>
  <si>
    <t>общего имущества в многоквартирных домов</t>
  </si>
  <si>
    <t>в Сосновском муниципальном районе на 2016-2018 гг."</t>
  </si>
  <si>
    <t>Приложение 1</t>
  </si>
  <si>
    <t xml:space="preserve">Перечень многоквартирных домов  </t>
  </si>
  <si>
    <t>Адрес многоквартирного дома</t>
  </si>
  <si>
    <t>Год</t>
  </si>
  <si>
    <t>ввода в эскплуатацию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</si>
  <si>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</si>
  <si>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</si>
  <si>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</si>
  <si>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</si>
  <si>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Площадь помещений в многоквартирном доме</t>
  </si>
  <si>
    <t>Общая площадь многоквартирного дома, всего</t>
  </si>
  <si>
    <t>кв.метров</t>
  </si>
  <si>
    <t>Количество жителей, зарегистрированных в многоквартирном доме на дату утверждения краткосрочного плана</t>
  </si>
  <si>
    <t>Стоимость капитального ремонта</t>
  </si>
  <si>
    <t>человек</t>
  </si>
  <si>
    <t>Плановая дата завершения работ</t>
  </si>
  <si>
    <t>за счёт средств собственников помещений в многоквартирном доме</t>
  </si>
  <si>
    <t>2016 г.</t>
  </si>
  <si>
    <t>Итого по муниципальному образованию за 2016 г.</t>
  </si>
  <si>
    <t>х</t>
  </si>
  <si>
    <t>панельные</t>
  </si>
  <si>
    <t xml:space="preserve">кирпичные </t>
  </si>
  <si>
    <t>12.2016</t>
  </si>
  <si>
    <t>12.2017</t>
  </si>
  <si>
    <t>12.2018</t>
  </si>
  <si>
    <t>Итого по муниципальному образованию за 2017 г.</t>
  </si>
  <si>
    <t>2017 г.</t>
  </si>
  <si>
    <t>2018 г.</t>
  </si>
  <si>
    <t>с Долгодеревенское, ул.1 Мая, д. 127</t>
  </si>
  <si>
    <t>с Долгодеревенское, ул.1 Мая, д.145</t>
  </si>
  <si>
    <t>с Долгодеревенское, ул. Ленина, д. 2</t>
  </si>
  <si>
    <t>с Долгодеревенское, ул. Ленина, д. 4</t>
  </si>
  <si>
    <t>с Долгодеревенское, ул. Ленина, д. 44</t>
  </si>
  <si>
    <t>п Саргазы, ул. Мира, д. 3</t>
  </si>
  <si>
    <t>п Саргазы, ул. Набережная, д. 4</t>
  </si>
  <si>
    <t>п. Мирный, ул. Ленина, д. 13</t>
  </si>
  <si>
    <t>п Полетаево, ул. Пионерская, д. 10</t>
  </si>
  <si>
    <t>п Солнечный, ул. Гагарина, д. 21</t>
  </si>
  <si>
    <t>с Долгодеревенское, ул. 1 Мая, д. 145</t>
  </si>
  <si>
    <t>с Долгодеревенское, ул. 1 Мая, д. 133</t>
  </si>
  <si>
    <t>с Долгодеревенское, ул. 1 Мая, д. 133а</t>
  </si>
  <si>
    <t>с Долгодеревенское, ул. Ленина, д. 40</t>
  </si>
  <si>
    <t>п Саргазы, ул. Мира, д. 6</t>
  </si>
  <si>
    <t>п Саргазы, ул. Мира, д. 7</t>
  </si>
  <si>
    <t>п Саргазы, ул. Мира, д. 9</t>
  </si>
  <si>
    <t>п Мирный, ул. Ленина, д. 14</t>
  </si>
  <si>
    <t>п Мирный, ул. Школьная, д. 12</t>
  </si>
  <si>
    <t>п Мирный, ул. Школьная, д. 14</t>
  </si>
  <si>
    <t>п Полевой, ул. Центральная, д. 13</t>
  </si>
  <si>
    <t>п Полевой, ул. Центральная, д. 9</t>
  </si>
  <si>
    <t>п. Полетаево, ул. Пионерская, д. 18</t>
  </si>
  <si>
    <t>Итого по муниципальному образованию за 2018 г.</t>
  </si>
  <si>
    <t>Всего по муниципальному образованию за 2016-2018 гг.</t>
  </si>
  <si>
    <t>Приложение 2</t>
  </si>
  <si>
    <t>Итого по Сосновскому муниципальному району за 2016 г.</t>
  </si>
  <si>
    <t>Итого по Сосновскому муниципальному району за 2017 г.</t>
  </si>
  <si>
    <t>п Полетаево, ул. Пионерская, д.1</t>
  </si>
  <si>
    <t>Приложение 3</t>
  </si>
  <si>
    <t>I квартал</t>
  </si>
  <si>
    <t>II квартал</t>
  </si>
  <si>
    <t>III квартал</t>
  </si>
  <si>
    <t>IV квартал</t>
  </si>
  <si>
    <t>всего</t>
  </si>
  <si>
    <t>единиц</t>
  </si>
  <si>
    <t>Планируемые показатели выполнени Программы</t>
  </si>
  <si>
    <t>Наименование муниципального образования</t>
  </si>
  <si>
    <t>Общая площадь многоквартирных домов, всего</t>
  </si>
  <si>
    <t>Количество жителей, зарегистрированных в многоквартирном доме на дату утверждения программы</t>
  </si>
  <si>
    <t>Количество многоквартирных домов</t>
  </si>
  <si>
    <t xml:space="preserve">2017 г. </t>
  </si>
  <si>
    <t xml:space="preserve">2018 г. </t>
  </si>
  <si>
    <t>Итого по Сосновскому муниципальному району за 2018 г.</t>
  </si>
  <si>
    <t>п. Есаульский, ул. Лесная, 10</t>
  </si>
  <si>
    <t>п. Есаульский, ул. Трактористов, 1а</t>
  </si>
  <si>
    <t>п. Мирный, ул. Ленина, д. 21</t>
  </si>
  <si>
    <t>п. Полевой, ул. Солнечная, 11</t>
  </si>
  <si>
    <t>п. Полетаево, ул. Северная, 68</t>
  </si>
  <si>
    <t>п. Рощино, ул. Фабричная, 3</t>
  </si>
  <si>
    <t>с. Долгодеревенское, ул. 1 Мая, 149</t>
  </si>
  <si>
    <t>с. Долгодеревенское, ул. Ленина, 46</t>
  </si>
  <si>
    <t>с. Долгодеревенское, ул. Ленина, 8</t>
  </si>
  <si>
    <t>переустройство невентилируемой крыши на вентили-руемую крышу, устройство выходов на кровлю</t>
  </si>
  <si>
    <t>Всего</t>
  </si>
  <si>
    <t xml:space="preserve">в том числе жилых помещений, находящихся в собственности граждан </t>
  </si>
  <si>
    <t>кирпичные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</si>
</sst>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0.0%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0_р_."/>
    <numFmt numFmtId="192" formatCode="#,##0.00\ _₽"/>
    <numFmt numFmtId="193" formatCode="###\ ###\ ###\ ##0.00"/>
    <numFmt numFmtId="194" formatCode="0.0"/>
  </numFmts>
  <fonts count="44">
    <font>
      <sz val="10"/>
      <name val="Arial"/>
      <family val="0"/>
    </font>
    <font>
      <sz val="22"/>
      <name val="Times New Roman"/>
      <family val="1"/>
    </font>
    <font>
      <sz val="3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91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83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textRotation="90" wrapText="1"/>
    </xf>
    <xf numFmtId="4" fontId="4" fillId="0" borderId="22" xfId="0" applyNumberFormat="1" applyFont="1" applyFill="1" applyBorder="1" applyAlignment="1">
      <alignment horizontal="center" vertical="center" textRotation="90" wrapText="1"/>
    </xf>
    <xf numFmtId="4" fontId="4" fillId="0" borderId="23" xfId="0" applyNumberFormat="1" applyFont="1" applyFill="1" applyBorder="1" applyAlignment="1">
      <alignment horizontal="center" vertical="center" textRotation="90" wrapText="1"/>
    </xf>
    <xf numFmtId="4" fontId="4" fillId="0" borderId="24" xfId="0" applyNumberFormat="1" applyFont="1" applyFill="1" applyBorder="1" applyAlignment="1">
      <alignment horizontal="center" vertical="center" textRotation="90" wrapText="1"/>
    </xf>
    <xf numFmtId="4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4" fontId="4" fillId="0" borderId="27" xfId="0" applyNumberFormat="1" applyFont="1" applyFill="1" applyBorder="1" applyAlignment="1">
      <alignment horizontal="center" vertical="center" textRotation="90" wrapText="1"/>
    </xf>
    <xf numFmtId="4" fontId="4" fillId="0" borderId="28" xfId="0" applyNumberFormat="1" applyFont="1" applyFill="1" applyBorder="1" applyAlignment="1">
      <alignment horizontal="center" vertical="center" textRotation="90" wrapText="1"/>
    </xf>
    <xf numFmtId="4" fontId="4" fillId="0" borderId="17" xfId="0" applyNumberFormat="1" applyFont="1" applyFill="1" applyBorder="1" applyAlignment="1">
      <alignment horizontal="center" vertical="center" textRotation="90" wrapText="1"/>
    </xf>
    <xf numFmtId="3" fontId="4" fillId="0" borderId="15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91" fontId="4" fillId="0" borderId="29" xfId="0" applyNumberFormat="1" applyFont="1" applyFill="1" applyBorder="1" applyAlignment="1">
      <alignment horizontal="center" vertical="center" wrapText="1"/>
    </xf>
    <xf numFmtId="191" fontId="4" fillId="0" borderId="31" xfId="0" applyNumberFormat="1" applyFont="1" applyFill="1" applyBorder="1" applyAlignment="1">
      <alignment horizontal="center" vertical="center" wrapText="1"/>
    </xf>
    <xf numFmtId="191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3" fontId="3" fillId="0" borderId="15" xfId="0" applyNumberFormat="1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7" xfId="52"/>
    <cellStyle name="Обычный 3" xfId="53"/>
    <cellStyle name="Обычный 33" xfId="54"/>
    <cellStyle name="Обычный 34" xfId="55"/>
    <cellStyle name="Обычный 38" xfId="56"/>
    <cellStyle name="Обычный 4" xfId="57"/>
    <cellStyle name="Обычный 41" xfId="58"/>
    <cellStyle name="Обычный 44" xfId="59"/>
    <cellStyle name="Обычный 45" xfId="60"/>
    <cellStyle name="Обычный 46" xfId="61"/>
    <cellStyle name="Обычный 5" xfId="62"/>
    <cellStyle name="Обычный 51" xfId="63"/>
    <cellStyle name="Обычный 6" xfId="64"/>
    <cellStyle name="Обычный 7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zoomScale="60" zoomScaleNormal="60" zoomScalePageLayoutView="0" workbookViewId="0" topLeftCell="A40">
      <selection activeCell="I63" sqref="I63"/>
    </sheetView>
  </sheetViews>
  <sheetFormatPr defaultColWidth="9.140625" defaultRowHeight="12.75"/>
  <cols>
    <col min="1" max="1" width="5.7109375" style="23" customWidth="1"/>
    <col min="2" max="2" width="42.57421875" style="24" customWidth="1"/>
    <col min="3" max="3" width="9.8515625" style="24" customWidth="1"/>
    <col min="4" max="4" width="7.140625" style="24" customWidth="1"/>
    <col min="5" max="5" width="16.140625" style="24" customWidth="1"/>
    <col min="6" max="6" width="8.8515625" style="24" customWidth="1"/>
    <col min="7" max="7" width="9.8515625" style="15" customWidth="1"/>
    <col min="8" max="8" width="13.8515625" style="15" customWidth="1"/>
    <col min="9" max="11" width="11.421875" style="16" customWidth="1"/>
    <col min="12" max="12" width="15.8515625" style="16" customWidth="1"/>
    <col min="13" max="13" width="17.421875" style="16" customWidth="1"/>
    <col min="14" max="14" width="9.140625" style="3" customWidth="1"/>
    <col min="15" max="16384" width="9.140625" style="3" customWidth="1"/>
  </cols>
  <sheetData>
    <row r="2" spans="12:13" ht="15">
      <c r="L2" s="3"/>
      <c r="M2" s="16" t="s">
        <v>32</v>
      </c>
    </row>
    <row r="3" spans="8:13" ht="15.75">
      <c r="H3" s="32"/>
      <c r="I3" s="12"/>
      <c r="J3" s="12"/>
      <c r="K3" s="12"/>
      <c r="L3" s="12"/>
      <c r="M3" s="33" t="s">
        <v>27</v>
      </c>
    </row>
    <row r="4" spans="8:13" ht="15.75">
      <c r="H4" s="32"/>
      <c r="I4" s="12"/>
      <c r="J4" s="12"/>
      <c r="K4" s="12"/>
      <c r="L4" s="12"/>
      <c r="M4" s="33" t="s">
        <v>28</v>
      </c>
    </row>
    <row r="5" spans="8:13" ht="15.75">
      <c r="H5" s="32"/>
      <c r="I5" s="12"/>
      <c r="J5" s="12"/>
      <c r="K5" s="12"/>
      <c r="L5" s="12"/>
      <c r="M5" s="33" t="s">
        <v>29</v>
      </c>
    </row>
    <row r="6" spans="8:13" ht="15.75">
      <c r="H6" s="32"/>
      <c r="I6" s="12"/>
      <c r="J6" s="12"/>
      <c r="K6" s="12"/>
      <c r="L6" s="12"/>
      <c r="M6" s="33" t="s">
        <v>30</v>
      </c>
    </row>
    <row r="7" spans="8:13" ht="15.75">
      <c r="H7" s="32"/>
      <c r="I7" s="12"/>
      <c r="J7" s="12"/>
      <c r="K7" s="12"/>
      <c r="L7" s="12"/>
      <c r="M7" s="33" t="s">
        <v>31</v>
      </c>
    </row>
    <row r="8" spans="1:13" ht="50.25" customHeight="1">
      <c r="A8" s="69" t="s">
        <v>33</v>
      </c>
      <c r="B8" s="69"/>
      <c r="C8" s="69"/>
      <c r="D8" s="69"/>
      <c r="E8" s="69"/>
      <c r="F8" s="69"/>
      <c r="G8" s="70"/>
      <c r="H8" s="70"/>
      <c r="I8" s="1"/>
      <c r="J8" s="2"/>
      <c r="K8" s="2"/>
      <c r="L8" s="31"/>
      <c r="M8" s="31"/>
    </row>
    <row r="9" spans="1:13" s="5" customFormat="1" ht="59.25" customHeight="1">
      <c r="A9" s="81" t="s">
        <v>2</v>
      </c>
      <c r="B9" s="65" t="s">
        <v>34</v>
      </c>
      <c r="C9" s="65" t="s">
        <v>35</v>
      </c>
      <c r="D9" s="65"/>
      <c r="E9" s="64" t="s">
        <v>38</v>
      </c>
      <c r="F9" s="64" t="s">
        <v>39</v>
      </c>
      <c r="G9" s="71" t="s">
        <v>40</v>
      </c>
      <c r="H9" s="74" t="s">
        <v>42</v>
      </c>
      <c r="I9" s="67" t="s">
        <v>41</v>
      </c>
      <c r="J9" s="68"/>
      <c r="K9" s="76" t="s">
        <v>44</v>
      </c>
      <c r="L9" s="27" t="s">
        <v>45</v>
      </c>
      <c r="M9" s="78" t="s">
        <v>47</v>
      </c>
    </row>
    <row r="10" spans="1:13" s="5" customFormat="1" ht="201" customHeight="1">
      <c r="A10" s="81"/>
      <c r="B10" s="65"/>
      <c r="C10" s="64" t="s">
        <v>36</v>
      </c>
      <c r="D10" s="64" t="s">
        <v>37</v>
      </c>
      <c r="E10" s="64"/>
      <c r="F10" s="64"/>
      <c r="G10" s="72"/>
      <c r="H10" s="75"/>
      <c r="I10" s="29" t="s">
        <v>114</v>
      </c>
      <c r="J10" s="29" t="s">
        <v>115</v>
      </c>
      <c r="K10" s="77"/>
      <c r="L10" s="27" t="s">
        <v>48</v>
      </c>
      <c r="M10" s="79"/>
    </row>
    <row r="11" spans="1:13" s="5" customFormat="1" ht="65.25" customHeight="1">
      <c r="A11" s="81"/>
      <c r="B11" s="65"/>
      <c r="C11" s="64"/>
      <c r="D11" s="64"/>
      <c r="E11" s="64"/>
      <c r="F11" s="64"/>
      <c r="G11" s="73"/>
      <c r="H11" s="30" t="s">
        <v>43</v>
      </c>
      <c r="I11" s="30" t="s">
        <v>43</v>
      </c>
      <c r="J11" s="30" t="s">
        <v>43</v>
      </c>
      <c r="K11" s="30" t="s">
        <v>46</v>
      </c>
      <c r="L11" s="30" t="s">
        <v>21</v>
      </c>
      <c r="M11" s="80"/>
    </row>
    <row r="12" spans="1:13" s="5" customFormat="1" ht="15.75">
      <c r="A12" s="35">
        <v>1</v>
      </c>
      <c r="B12" s="36">
        <v>2</v>
      </c>
      <c r="C12" s="28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</row>
    <row r="13" spans="1:13" s="5" customFormat="1" ht="21" customHeight="1">
      <c r="A13" s="35"/>
      <c r="B13" s="37" t="s">
        <v>49</v>
      </c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33" customHeight="1">
      <c r="A14" s="27">
        <v>1</v>
      </c>
      <c r="B14" s="27" t="s">
        <v>60</v>
      </c>
      <c r="C14" s="10">
        <v>1965</v>
      </c>
      <c r="D14" s="20"/>
      <c r="E14" s="20" t="s">
        <v>53</v>
      </c>
      <c r="F14" s="10">
        <v>2</v>
      </c>
      <c r="G14" s="10">
        <v>2</v>
      </c>
      <c r="H14" s="38">
        <v>432.9</v>
      </c>
      <c r="I14" s="38">
        <v>394.1</v>
      </c>
      <c r="J14" s="38">
        <v>394.1</v>
      </c>
      <c r="K14" s="14">
        <v>24</v>
      </c>
      <c r="L14" s="13">
        <v>956766</v>
      </c>
      <c r="M14" s="41" t="s">
        <v>54</v>
      </c>
    </row>
    <row r="15" spans="1:13" ht="33" customHeight="1">
      <c r="A15" s="27">
        <v>2</v>
      </c>
      <c r="B15" s="27" t="s">
        <v>61</v>
      </c>
      <c r="C15" s="10">
        <v>1970</v>
      </c>
      <c r="D15" s="20"/>
      <c r="E15" s="20" t="s">
        <v>53</v>
      </c>
      <c r="F15" s="10">
        <v>2</v>
      </c>
      <c r="G15" s="10">
        <v>2</v>
      </c>
      <c r="H15" s="38">
        <v>1264.3</v>
      </c>
      <c r="I15" s="38">
        <v>724.1</v>
      </c>
      <c r="J15" s="38">
        <v>724.1</v>
      </c>
      <c r="K15" s="14">
        <v>26</v>
      </c>
      <c r="L15" s="13">
        <v>1816463</v>
      </c>
      <c r="M15" s="41" t="s">
        <v>54</v>
      </c>
    </row>
    <row r="16" spans="1:13" ht="33" customHeight="1">
      <c r="A16" s="27">
        <v>3</v>
      </c>
      <c r="B16" s="27" t="s">
        <v>62</v>
      </c>
      <c r="C16" s="10">
        <v>1960</v>
      </c>
      <c r="D16" s="20"/>
      <c r="E16" s="20" t="s">
        <v>53</v>
      </c>
      <c r="F16" s="10">
        <v>2</v>
      </c>
      <c r="G16" s="10">
        <v>2</v>
      </c>
      <c r="H16" s="38">
        <v>770.1</v>
      </c>
      <c r="I16" s="38">
        <v>711.5</v>
      </c>
      <c r="J16" s="38">
        <v>711.5</v>
      </c>
      <c r="K16" s="14">
        <v>31</v>
      </c>
      <c r="L16" s="13">
        <v>270599</v>
      </c>
      <c r="M16" s="41" t="s">
        <v>54</v>
      </c>
    </row>
    <row r="17" spans="1:13" ht="33" customHeight="1">
      <c r="A17" s="27">
        <v>4</v>
      </c>
      <c r="B17" s="27" t="s">
        <v>63</v>
      </c>
      <c r="C17" s="10">
        <v>1970</v>
      </c>
      <c r="D17" s="20"/>
      <c r="E17" s="20" t="s">
        <v>53</v>
      </c>
      <c r="F17" s="10">
        <v>2</v>
      </c>
      <c r="G17" s="10">
        <v>2</v>
      </c>
      <c r="H17" s="38">
        <v>773.9</v>
      </c>
      <c r="I17" s="38">
        <v>713.1</v>
      </c>
      <c r="J17" s="38">
        <v>713.1</v>
      </c>
      <c r="K17" s="14">
        <v>26</v>
      </c>
      <c r="L17" s="13">
        <v>912800</v>
      </c>
      <c r="M17" s="41" t="s">
        <v>54</v>
      </c>
    </row>
    <row r="18" spans="1:13" ht="33" customHeight="1">
      <c r="A18" s="27">
        <v>5</v>
      </c>
      <c r="B18" s="27" t="s">
        <v>64</v>
      </c>
      <c r="C18" s="10">
        <v>1973</v>
      </c>
      <c r="D18" s="20"/>
      <c r="E18" s="20" t="s">
        <v>53</v>
      </c>
      <c r="F18" s="10">
        <v>2</v>
      </c>
      <c r="G18" s="10">
        <v>3</v>
      </c>
      <c r="H18" s="38">
        <v>1000</v>
      </c>
      <c r="I18" s="38">
        <v>917.1</v>
      </c>
      <c r="J18" s="38">
        <v>875.7</v>
      </c>
      <c r="K18" s="14">
        <v>28</v>
      </c>
      <c r="L18" s="13">
        <v>1209842</v>
      </c>
      <c r="M18" s="41" t="s">
        <v>54</v>
      </c>
    </row>
    <row r="19" spans="1:13" ht="33" customHeight="1">
      <c r="A19" s="27">
        <v>6</v>
      </c>
      <c r="B19" s="27" t="s">
        <v>65</v>
      </c>
      <c r="C19" s="10">
        <v>1965</v>
      </c>
      <c r="D19" s="20"/>
      <c r="E19" s="20" t="s">
        <v>53</v>
      </c>
      <c r="F19" s="10">
        <v>2</v>
      </c>
      <c r="G19" s="10">
        <v>2</v>
      </c>
      <c r="H19" s="38">
        <v>689.1</v>
      </c>
      <c r="I19" s="38">
        <v>558.5</v>
      </c>
      <c r="J19" s="38">
        <v>558.5</v>
      </c>
      <c r="K19" s="14">
        <v>28</v>
      </c>
      <c r="L19" s="13">
        <v>1349329</v>
      </c>
      <c r="M19" s="41" t="s">
        <v>54</v>
      </c>
    </row>
    <row r="20" spans="1:13" ht="33" customHeight="1">
      <c r="A20" s="27">
        <v>7</v>
      </c>
      <c r="B20" s="27" t="s">
        <v>66</v>
      </c>
      <c r="C20" s="10">
        <v>1980</v>
      </c>
      <c r="D20" s="20"/>
      <c r="E20" s="20" t="s">
        <v>52</v>
      </c>
      <c r="F20" s="10">
        <v>3</v>
      </c>
      <c r="G20" s="10">
        <v>2</v>
      </c>
      <c r="H20" s="38">
        <v>935.2</v>
      </c>
      <c r="I20" s="38">
        <v>839.8</v>
      </c>
      <c r="J20" s="38">
        <v>690.8</v>
      </c>
      <c r="K20" s="14">
        <v>36</v>
      </c>
      <c r="L20" s="13">
        <v>530000</v>
      </c>
      <c r="M20" s="41" t="s">
        <v>54</v>
      </c>
    </row>
    <row r="21" spans="1:13" ht="33" customHeight="1">
      <c r="A21" s="27">
        <v>8</v>
      </c>
      <c r="B21" s="27" t="s">
        <v>67</v>
      </c>
      <c r="C21" s="10">
        <v>1974</v>
      </c>
      <c r="D21" s="20"/>
      <c r="E21" s="20" t="s">
        <v>53</v>
      </c>
      <c r="F21" s="10">
        <v>2</v>
      </c>
      <c r="G21" s="10">
        <v>2</v>
      </c>
      <c r="H21" s="38">
        <v>720.6</v>
      </c>
      <c r="I21" s="13">
        <v>694.94</v>
      </c>
      <c r="J21" s="13">
        <v>694.94</v>
      </c>
      <c r="K21" s="14">
        <v>48</v>
      </c>
      <c r="L21" s="13">
        <v>2067465</v>
      </c>
      <c r="M21" s="41" t="s">
        <v>54</v>
      </c>
    </row>
    <row r="22" spans="1:13" ht="33" customHeight="1">
      <c r="A22" s="27">
        <v>9</v>
      </c>
      <c r="B22" s="27" t="s">
        <v>68</v>
      </c>
      <c r="C22" s="10">
        <v>1976</v>
      </c>
      <c r="D22" s="20"/>
      <c r="E22" s="20" t="s">
        <v>53</v>
      </c>
      <c r="F22" s="10">
        <v>2</v>
      </c>
      <c r="G22" s="10">
        <v>3</v>
      </c>
      <c r="H22" s="38">
        <v>915</v>
      </c>
      <c r="I22" s="38">
        <v>513.6</v>
      </c>
      <c r="J22" s="38">
        <v>513.6</v>
      </c>
      <c r="K22" s="14">
        <v>32</v>
      </c>
      <c r="L22" s="13">
        <v>1670276</v>
      </c>
      <c r="M22" s="41" t="s">
        <v>54</v>
      </c>
    </row>
    <row r="23" spans="1:13" ht="33" customHeight="1">
      <c r="A23" s="27">
        <v>10</v>
      </c>
      <c r="B23" s="27" t="s">
        <v>69</v>
      </c>
      <c r="C23" s="10">
        <v>1973</v>
      </c>
      <c r="D23" s="10"/>
      <c r="E23" s="20" t="s">
        <v>53</v>
      </c>
      <c r="F23" s="10">
        <v>2</v>
      </c>
      <c r="G23" s="10">
        <v>1</v>
      </c>
      <c r="H23" s="38">
        <v>252</v>
      </c>
      <c r="I23" s="38">
        <v>168.2</v>
      </c>
      <c r="J23" s="38">
        <v>154.7</v>
      </c>
      <c r="K23" s="14">
        <v>36</v>
      </c>
      <c r="L23" s="13">
        <v>2377252</v>
      </c>
      <c r="M23" s="41" t="s">
        <v>54</v>
      </c>
    </row>
    <row r="24" spans="1:13" s="22" customFormat="1" ht="42.75" customHeight="1">
      <c r="A24" s="66" t="s">
        <v>50</v>
      </c>
      <c r="B24" s="66"/>
      <c r="C24" s="8" t="s">
        <v>51</v>
      </c>
      <c r="D24" s="8" t="s">
        <v>51</v>
      </c>
      <c r="E24" s="8" t="s">
        <v>51</v>
      </c>
      <c r="F24" s="21">
        <f>SUM(F14:F23)</f>
        <v>21</v>
      </c>
      <c r="G24" s="21">
        <f aca="true" t="shared" si="0" ref="G24:L24">SUM(G14:G23)</f>
        <v>21</v>
      </c>
      <c r="H24" s="39">
        <f t="shared" si="0"/>
        <v>7753.1</v>
      </c>
      <c r="I24" s="8">
        <f t="shared" si="0"/>
        <v>6234.94</v>
      </c>
      <c r="J24" s="8">
        <f t="shared" si="0"/>
        <v>6031.04</v>
      </c>
      <c r="K24" s="21">
        <f t="shared" si="0"/>
        <v>315</v>
      </c>
      <c r="L24" s="40">
        <f t="shared" si="0"/>
        <v>13160792</v>
      </c>
      <c r="M24" s="13" t="s">
        <v>51</v>
      </c>
    </row>
    <row r="25" spans="1:13" ht="25.5" customHeight="1">
      <c r="A25" s="35"/>
      <c r="B25" s="37" t="s">
        <v>58</v>
      </c>
      <c r="C25" s="28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23.25" customHeight="1">
      <c r="A26" s="27">
        <v>1</v>
      </c>
      <c r="B26" s="27" t="s">
        <v>70</v>
      </c>
      <c r="C26" s="10">
        <v>1970</v>
      </c>
      <c r="D26" s="20"/>
      <c r="E26" s="20" t="s">
        <v>53</v>
      </c>
      <c r="F26" s="10">
        <v>2</v>
      </c>
      <c r="G26" s="10">
        <v>2</v>
      </c>
      <c r="H26" s="38">
        <v>1264.3</v>
      </c>
      <c r="I26" s="38">
        <v>724.1</v>
      </c>
      <c r="J26" s="38">
        <v>724.1</v>
      </c>
      <c r="K26" s="14">
        <v>26</v>
      </c>
      <c r="L26" s="13">
        <v>1057138</v>
      </c>
      <c r="M26" s="41" t="s">
        <v>55</v>
      </c>
    </row>
    <row r="27" spans="1:13" ht="30.75" customHeight="1">
      <c r="A27" s="27">
        <v>2</v>
      </c>
      <c r="B27" s="27" t="s">
        <v>71</v>
      </c>
      <c r="C27" s="10">
        <v>1965</v>
      </c>
      <c r="D27" s="20"/>
      <c r="E27" s="20" t="s">
        <v>52</v>
      </c>
      <c r="F27" s="10">
        <v>2</v>
      </c>
      <c r="G27" s="10">
        <v>2</v>
      </c>
      <c r="H27" s="38">
        <v>2067.3</v>
      </c>
      <c r="I27" s="38">
        <v>1305.8</v>
      </c>
      <c r="J27" s="38">
        <v>1305.8</v>
      </c>
      <c r="K27" s="14">
        <v>25</v>
      </c>
      <c r="L27" s="13">
        <v>2525502</v>
      </c>
      <c r="M27" s="41" t="s">
        <v>55</v>
      </c>
    </row>
    <row r="28" spans="1:13" ht="29.25" customHeight="1">
      <c r="A28" s="27">
        <v>3</v>
      </c>
      <c r="B28" s="27" t="s">
        <v>72</v>
      </c>
      <c r="C28" s="10">
        <v>1966</v>
      </c>
      <c r="D28" s="20"/>
      <c r="E28" s="20" t="s">
        <v>52</v>
      </c>
      <c r="F28" s="10">
        <v>2</v>
      </c>
      <c r="G28" s="10">
        <v>2</v>
      </c>
      <c r="H28" s="38">
        <v>2067.3</v>
      </c>
      <c r="I28" s="38">
        <v>1579.3</v>
      </c>
      <c r="J28" s="38">
        <v>1503</v>
      </c>
      <c r="K28" s="14">
        <v>29</v>
      </c>
      <c r="L28" s="13">
        <v>2391409</v>
      </c>
      <c r="M28" s="41" t="s">
        <v>55</v>
      </c>
    </row>
    <row r="29" spans="1:13" ht="30" customHeight="1">
      <c r="A29" s="27">
        <v>4</v>
      </c>
      <c r="B29" s="27" t="s">
        <v>62</v>
      </c>
      <c r="C29" s="10">
        <v>1960</v>
      </c>
      <c r="D29" s="20"/>
      <c r="E29" s="20" t="s">
        <v>53</v>
      </c>
      <c r="F29" s="10">
        <v>2</v>
      </c>
      <c r="G29" s="10">
        <v>2</v>
      </c>
      <c r="H29" s="38">
        <v>770.1</v>
      </c>
      <c r="I29" s="38">
        <v>711.5</v>
      </c>
      <c r="J29" s="38">
        <v>711.5</v>
      </c>
      <c r="K29" s="14">
        <v>31</v>
      </c>
      <c r="L29" s="13">
        <v>1826811</v>
      </c>
      <c r="M29" s="41" t="s">
        <v>55</v>
      </c>
    </row>
    <row r="30" spans="1:13" ht="29.25" customHeight="1">
      <c r="A30" s="27">
        <v>5</v>
      </c>
      <c r="B30" s="27" t="s">
        <v>73</v>
      </c>
      <c r="C30" s="10">
        <v>1966</v>
      </c>
      <c r="D30" s="20"/>
      <c r="E30" s="20" t="s">
        <v>53</v>
      </c>
      <c r="F30" s="10">
        <v>2</v>
      </c>
      <c r="G30" s="10">
        <v>3</v>
      </c>
      <c r="H30" s="38">
        <v>1496.8</v>
      </c>
      <c r="I30" s="38">
        <v>902.1</v>
      </c>
      <c r="J30" s="38">
        <v>858.2</v>
      </c>
      <c r="K30" s="14">
        <v>46</v>
      </c>
      <c r="L30" s="13">
        <v>2976920</v>
      </c>
      <c r="M30" s="41" t="s">
        <v>55</v>
      </c>
    </row>
    <row r="31" spans="1:13" ht="25.5" customHeight="1">
      <c r="A31" s="27">
        <v>6</v>
      </c>
      <c r="B31" s="27" t="s">
        <v>74</v>
      </c>
      <c r="C31" s="10">
        <v>1970</v>
      </c>
      <c r="D31" s="20"/>
      <c r="E31" s="20" t="s">
        <v>53</v>
      </c>
      <c r="F31" s="10">
        <v>2</v>
      </c>
      <c r="G31" s="10">
        <v>2</v>
      </c>
      <c r="H31" s="38">
        <v>764</v>
      </c>
      <c r="I31" s="38">
        <v>718.4</v>
      </c>
      <c r="J31" s="38">
        <v>718.4</v>
      </c>
      <c r="K31" s="14">
        <v>30</v>
      </c>
      <c r="L31" s="13">
        <v>3892992</v>
      </c>
      <c r="M31" s="41" t="s">
        <v>55</v>
      </c>
    </row>
    <row r="32" spans="1:13" ht="30.75" customHeight="1">
      <c r="A32" s="27">
        <v>7</v>
      </c>
      <c r="B32" s="27" t="s">
        <v>75</v>
      </c>
      <c r="C32" s="10">
        <v>1919</v>
      </c>
      <c r="D32" s="20"/>
      <c r="E32" s="20" t="s">
        <v>53</v>
      </c>
      <c r="F32" s="10">
        <v>3</v>
      </c>
      <c r="G32" s="10">
        <v>2</v>
      </c>
      <c r="H32" s="38">
        <v>783.7</v>
      </c>
      <c r="I32" s="38">
        <v>730.5</v>
      </c>
      <c r="J32" s="38">
        <v>730.5</v>
      </c>
      <c r="K32" s="14">
        <v>32</v>
      </c>
      <c r="L32" s="13">
        <v>3875196</v>
      </c>
      <c r="M32" s="41" t="s">
        <v>55</v>
      </c>
    </row>
    <row r="33" spans="1:13" ht="24.75" customHeight="1">
      <c r="A33" s="27">
        <v>8</v>
      </c>
      <c r="B33" s="27" t="s">
        <v>76</v>
      </c>
      <c r="C33" s="10">
        <v>1974</v>
      </c>
      <c r="D33" s="20"/>
      <c r="E33" s="20" t="s">
        <v>53</v>
      </c>
      <c r="F33" s="10">
        <v>2</v>
      </c>
      <c r="G33" s="10">
        <v>1</v>
      </c>
      <c r="H33" s="38">
        <v>381.8</v>
      </c>
      <c r="I33" s="13">
        <v>345.7</v>
      </c>
      <c r="J33" s="13">
        <v>345.7</v>
      </c>
      <c r="K33" s="14">
        <v>14</v>
      </c>
      <c r="L33" s="13">
        <v>976330</v>
      </c>
      <c r="M33" s="41" t="s">
        <v>55</v>
      </c>
    </row>
    <row r="34" spans="1:13" ht="28.5" customHeight="1">
      <c r="A34" s="27">
        <v>9</v>
      </c>
      <c r="B34" s="27" t="s">
        <v>77</v>
      </c>
      <c r="C34" s="10">
        <v>1965</v>
      </c>
      <c r="D34" s="20"/>
      <c r="E34" s="20" t="s">
        <v>53</v>
      </c>
      <c r="F34" s="10">
        <v>2</v>
      </c>
      <c r="G34" s="10">
        <v>2</v>
      </c>
      <c r="H34" s="38">
        <v>604.7</v>
      </c>
      <c r="I34" s="38">
        <v>508.2</v>
      </c>
      <c r="J34" s="38">
        <v>340.9</v>
      </c>
      <c r="K34" s="14">
        <v>24</v>
      </c>
      <c r="L34" s="13">
        <v>3652501</v>
      </c>
      <c r="M34" s="41" t="s">
        <v>55</v>
      </c>
    </row>
    <row r="35" spans="1:13" ht="28.5" customHeight="1">
      <c r="A35" s="27">
        <v>10</v>
      </c>
      <c r="B35" s="27" t="s">
        <v>78</v>
      </c>
      <c r="C35" s="10">
        <v>1976</v>
      </c>
      <c r="D35" s="20"/>
      <c r="E35" s="20" t="s">
        <v>53</v>
      </c>
      <c r="F35" s="10">
        <v>2</v>
      </c>
      <c r="G35" s="10">
        <v>3</v>
      </c>
      <c r="H35" s="38">
        <v>866.8</v>
      </c>
      <c r="I35" s="38">
        <v>746</v>
      </c>
      <c r="J35" s="38">
        <v>746</v>
      </c>
      <c r="K35" s="14">
        <v>50</v>
      </c>
      <c r="L35" s="13">
        <v>1972882</v>
      </c>
      <c r="M35" s="41" t="s">
        <v>55</v>
      </c>
    </row>
    <row r="36" spans="1:13" ht="28.5" customHeight="1">
      <c r="A36" s="27">
        <v>11</v>
      </c>
      <c r="B36" s="27" t="s">
        <v>79</v>
      </c>
      <c r="C36" s="10">
        <v>1975</v>
      </c>
      <c r="D36" s="20"/>
      <c r="E36" s="20" t="s">
        <v>53</v>
      </c>
      <c r="F36" s="10">
        <v>2</v>
      </c>
      <c r="G36" s="10">
        <v>3</v>
      </c>
      <c r="H36" s="38">
        <v>863.2</v>
      </c>
      <c r="I36" s="38">
        <v>766.18</v>
      </c>
      <c r="J36" s="38">
        <v>766.18</v>
      </c>
      <c r="K36" s="14">
        <v>50</v>
      </c>
      <c r="L36" s="13">
        <v>4981590</v>
      </c>
      <c r="M36" s="41" t="s">
        <v>55</v>
      </c>
    </row>
    <row r="37" spans="1:13" ht="28.5" customHeight="1">
      <c r="A37" s="27">
        <v>12</v>
      </c>
      <c r="B37" s="27" t="s">
        <v>80</v>
      </c>
      <c r="C37" s="10">
        <v>1963</v>
      </c>
      <c r="D37" s="20"/>
      <c r="E37" s="20" t="s">
        <v>53</v>
      </c>
      <c r="F37" s="10">
        <v>2</v>
      </c>
      <c r="G37" s="10">
        <v>1</v>
      </c>
      <c r="H37" s="38">
        <v>338.7</v>
      </c>
      <c r="I37" s="38">
        <v>311.8</v>
      </c>
      <c r="J37" s="38">
        <v>276.3</v>
      </c>
      <c r="K37" s="14">
        <v>24</v>
      </c>
      <c r="L37" s="13">
        <v>1284578</v>
      </c>
      <c r="M37" s="41" t="s">
        <v>55</v>
      </c>
    </row>
    <row r="38" spans="1:13" ht="28.5" customHeight="1">
      <c r="A38" s="27">
        <v>13</v>
      </c>
      <c r="B38" s="27" t="s">
        <v>81</v>
      </c>
      <c r="C38" s="10">
        <v>1969</v>
      </c>
      <c r="D38" s="20"/>
      <c r="E38" s="20" t="s">
        <v>53</v>
      </c>
      <c r="F38" s="10">
        <v>2</v>
      </c>
      <c r="G38" s="10">
        <v>2</v>
      </c>
      <c r="H38" s="38">
        <v>404.8</v>
      </c>
      <c r="I38" s="38">
        <v>361.2</v>
      </c>
      <c r="J38" s="38">
        <v>311.9</v>
      </c>
      <c r="K38" s="14">
        <v>24</v>
      </c>
      <c r="L38" s="13">
        <v>1065280</v>
      </c>
      <c r="M38" s="41" t="s">
        <v>55</v>
      </c>
    </row>
    <row r="39" spans="1:13" ht="27" customHeight="1">
      <c r="A39" s="27">
        <v>14</v>
      </c>
      <c r="B39" s="27" t="s">
        <v>82</v>
      </c>
      <c r="C39" s="10">
        <v>1976</v>
      </c>
      <c r="D39" s="10"/>
      <c r="E39" s="20" t="s">
        <v>53</v>
      </c>
      <c r="F39" s="10">
        <v>2</v>
      </c>
      <c r="G39" s="10">
        <v>3</v>
      </c>
      <c r="H39" s="38">
        <v>861.9</v>
      </c>
      <c r="I39" s="38">
        <v>484.7</v>
      </c>
      <c r="J39" s="38">
        <v>438.4</v>
      </c>
      <c r="K39" s="14">
        <v>41</v>
      </c>
      <c r="L39" s="13">
        <v>4772515</v>
      </c>
      <c r="M39" s="41" t="s">
        <v>55</v>
      </c>
    </row>
    <row r="40" spans="1:13" ht="36" customHeight="1">
      <c r="A40" s="66" t="s">
        <v>57</v>
      </c>
      <c r="B40" s="66"/>
      <c r="C40" s="8" t="s">
        <v>51</v>
      </c>
      <c r="D40" s="8" t="s">
        <v>51</v>
      </c>
      <c r="E40" s="8" t="s">
        <v>51</v>
      </c>
      <c r="F40" s="21">
        <f aca="true" t="shared" si="1" ref="F40:L40">SUM(F26:F39)</f>
        <v>29</v>
      </c>
      <c r="G40" s="21">
        <f t="shared" si="1"/>
        <v>30</v>
      </c>
      <c r="H40" s="40">
        <f t="shared" si="1"/>
        <v>13535.400000000001</v>
      </c>
      <c r="I40" s="8">
        <f t="shared" si="1"/>
        <v>10195.48</v>
      </c>
      <c r="J40" s="8">
        <f t="shared" si="1"/>
        <v>9776.879999999997</v>
      </c>
      <c r="K40" s="21">
        <f t="shared" si="1"/>
        <v>446</v>
      </c>
      <c r="L40" s="40">
        <f t="shared" si="1"/>
        <v>37251644</v>
      </c>
      <c r="M40" s="13" t="s">
        <v>51</v>
      </c>
    </row>
    <row r="41" spans="1:13" ht="24.75" customHeight="1">
      <c r="A41" s="35"/>
      <c r="B41" s="37" t="s">
        <v>59</v>
      </c>
      <c r="C41" s="28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27" customHeight="1">
      <c r="A42" s="27">
        <v>1</v>
      </c>
      <c r="B42" s="27" t="s">
        <v>104</v>
      </c>
      <c r="C42" s="10">
        <v>1961</v>
      </c>
      <c r="D42" s="20"/>
      <c r="E42" s="42" t="s">
        <v>52</v>
      </c>
      <c r="F42" s="10">
        <v>2</v>
      </c>
      <c r="G42" s="10">
        <v>2</v>
      </c>
      <c r="H42" s="38">
        <v>912.8</v>
      </c>
      <c r="I42" s="13">
        <v>559.38</v>
      </c>
      <c r="J42" s="13">
        <v>559.38</v>
      </c>
      <c r="K42" s="14">
        <v>36</v>
      </c>
      <c r="L42" s="13">
        <v>2360059</v>
      </c>
      <c r="M42" s="41" t="s">
        <v>56</v>
      </c>
    </row>
    <row r="43" spans="1:13" ht="23.25" customHeight="1">
      <c r="A43" s="27">
        <v>2</v>
      </c>
      <c r="B43" s="27" t="s">
        <v>105</v>
      </c>
      <c r="C43" s="10">
        <v>1975</v>
      </c>
      <c r="D43" s="20"/>
      <c r="E43" s="42" t="s">
        <v>116</v>
      </c>
      <c r="F43" s="10">
        <v>3</v>
      </c>
      <c r="G43" s="10">
        <v>1</v>
      </c>
      <c r="H43" s="38">
        <v>1839</v>
      </c>
      <c r="I43" s="38">
        <v>1419.2</v>
      </c>
      <c r="J43" s="38">
        <v>1057</v>
      </c>
      <c r="K43" s="14">
        <v>112</v>
      </c>
      <c r="L43" s="13">
        <v>2034210</v>
      </c>
      <c r="M43" s="41" t="s">
        <v>56</v>
      </c>
    </row>
    <row r="44" spans="1:13" ht="23.25" customHeight="1">
      <c r="A44" s="36">
        <v>3</v>
      </c>
      <c r="B44" s="27" t="s">
        <v>106</v>
      </c>
      <c r="C44" s="62">
        <v>1968</v>
      </c>
      <c r="D44" s="20"/>
      <c r="E44" s="42" t="s">
        <v>116</v>
      </c>
      <c r="F44" s="62">
        <v>2</v>
      </c>
      <c r="G44" s="62">
        <v>2</v>
      </c>
      <c r="H44" s="13">
        <v>578.47</v>
      </c>
      <c r="I44" s="13">
        <v>534.77</v>
      </c>
      <c r="J44" s="13">
        <v>413</v>
      </c>
      <c r="K44" s="14">
        <v>36</v>
      </c>
      <c r="L44" s="13">
        <v>2551217</v>
      </c>
      <c r="M44" s="41" t="s">
        <v>56</v>
      </c>
    </row>
    <row r="45" spans="1:13" ht="23.25" customHeight="1">
      <c r="A45" s="36">
        <v>4</v>
      </c>
      <c r="B45" s="27" t="s">
        <v>107</v>
      </c>
      <c r="C45" s="62">
        <v>1980</v>
      </c>
      <c r="D45" s="20"/>
      <c r="E45" s="42" t="s">
        <v>116</v>
      </c>
      <c r="F45" s="62">
        <v>3</v>
      </c>
      <c r="G45" s="62">
        <v>1</v>
      </c>
      <c r="H45" s="38">
        <v>1901.1</v>
      </c>
      <c r="I45" s="38">
        <v>1041.7</v>
      </c>
      <c r="J45" s="38">
        <v>1041.7</v>
      </c>
      <c r="K45" s="14">
        <v>80</v>
      </c>
      <c r="L45" s="13">
        <v>3423186</v>
      </c>
      <c r="M45" s="41" t="s">
        <v>56</v>
      </c>
    </row>
    <row r="46" spans="1:13" ht="25.5" customHeight="1">
      <c r="A46" s="35">
        <v>5</v>
      </c>
      <c r="B46" s="27" t="s">
        <v>88</v>
      </c>
      <c r="C46" s="10">
        <v>1961</v>
      </c>
      <c r="D46" s="20"/>
      <c r="E46" s="42" t="s">
        <v>116</v>
      </c>
      <c r="F46" s="10">
        <v>2</v>
      </c>
      <c r="G46" s="10">
        <v>2</v>
      </c>
      <c r="H46" s="38">
        <v>1091.2</v>
      </c>
      <c r="I46" s="38">
        <v>902.9</v>
      </c>
      <c r="J46" s="38">
        <v>902.9</v>
      </c>
      <c r="K46" s="14">
        <v>24</v>
      </c>
      <c r="L46" s="13">
        <v>2154899</v>
      </c>
      <c r="M46" s="41" t="s">
        <v>56</v>
      </c>
    </row>
    <row r="47" spans="1:13" ht="25.5" customHeight="1">
      <c r="A47" s="35">
        <v>6</v>
      </c>
      <c r="B47" s="27" t="s">
        <v>108</v>
      </c>
      <c r="C47" s="10">
        <v>1962</v>
      </c>
      <c r="D47" s="20"/>
      <c r="E47" s="42" t="s">
        <v>116</v>
      </c>
      <c r="F47" s="10">
        <v>2</v>
      </c>
      <c r="G47" s="10">
        <v>2</v>
      </c>
      <c r="H47" s="38">
        <v>953.6</v>
      </c>
      <c r="I47" s="13">
        <v>622.3</v>
      </c>
      <c r="J47" s="13">
        <v>622.3</v>
      </c>
      <c r="K47" s="14">
        <v>28</v>
      </c>
      <c r="L47" s="13">
        <v>976715</v>
      </c>
      <c r="M47" s="41" t="s">
        <v>56</v>
      </c>
    </row>
    <row r="48" spans="1:13" ht="23.25" customHeight="1">
      <c r="A48" s="27">
        <v>7</v>
      </c>
      <c r="B48" s="27" t="s">
        <v>109</v>
      </c>
      <c r="C48" s="10">
        <v>1981</v>
      </c>
      <c r="D48" s="20"/>
      <c r="E48" s="42" t="s">
        <v>52</v>
      </c>
      <c r="F48" s="10">
        <v>5</v>
      </c>
      <c r="G48" s="10">
        <v>4</v>
      </c>
      <c r="H48" s="38">
        <v>4187.9</v>
      </c>
      <c r="I48" s="38">
        <v>3204.9</v>
      </c>
      <c r="J48" s="38">
        <v>3204.9</v>
      </c>
      <c r="K48" s="14">
        <v>158</v>
      </c>
      <c r="L48" s="13">
        <v>2226814</v>
      </c>
      <c r="M48" s="41" t="s">
        <v>56</v>
      </c>
    </row>
    <row r="49" spans="1:13" ht="25.5" customHeight="1">
      <c r="A49" s="27">
        <v>8</v>
      </c>
      <c r="B49" s="27" t="s">
        <v>110</v>
      </c>
      <c r="C49" s="10">
        <v>1974</v>
      </c>
      <c r="D49" s="20"/>
      <c r="E49" s="42" t="s">
        <v>52</v>
      </c>
      <c r="F49" s="10">
        <v>4</v>
      </c>
      <c r="G49" s="10">
        <v>1</v>
      </c>
      <c r="H49" s="38">
        <v>2501.7</v>
      </c>
      <c r="I49" s="38">
        <v>2380.5</v>
      </c>
      <c r="J49" s="38">
        <v>1517.2</v>
      </c>
      <c r="K49" s="14">
        <v>25</v>
      </c>
      <c r="L49" s="13">
        <v>1769708</v>
      </c>
      <c r="M49" s="41" t="s">
        <v>56</v>
      </c>
    </row>
    <row r="50" spans="1:13" ht="24.75" customHeight="1">
      <c r="A50" s="35">
        <v>9</v>
      </c>
      <c r="B50" s="27" t="s">
        <v>111</v>
      </c>
      <c r="C50" s="10">
        <v>1978</v>
      </c>
      <c r="D50" s="20"/>
      <c r="E50" s="42" t="s">
        <v>53</v>
      </c>
      <c r="F50" s="10">
        <v>2</v>
      </c>
      <c r="G50" s="10">
        <v>1</v>
      </c>
      <c r="H50" s="38">
        <v>501.2</v>
      </c>
      <c r="I50" s="13">
        <v>465.76</v>
      </c>
      <c r="J50" s="13">
        <v>465.76</v>
      </c>
      <c r="K50" s="14">
        <v>50</v>
      </c>
      <c r="L50" s="13">
        <v>1514249</v>
      </c>
      <c r="M50" s="41" t="s">
        <v>56</v>
      </c>
    </row>
    <row r="51" spans="1:13" ht="25.5" customHeight="1">
      <c r="A51" s="35">
        <v>10</v>
      </c>
      <c r="B51" s="27" t="s">
        <v>112</v>
      </c>
      <c r="C51" s="10">
        <v>1962</v>
      </c>
      <c r="D51" s="20"/>
      <c r="E51" s="42" t="s">
        <v>53</v>
      </c>
      <c r="F51" s="10">
        <v>2</v>
      </c>
      <c r="G51" s="10">
        <v>2</v>
      </c>
      <c r="H51" s="38">
        <v>777.9</v>
      </c>
      <c r="I51" s="13">
        <v>719</v>
      </c>
      <c r="J51" s="13">
        <v>719</v>
      </c>
      <c r="K51" s="14">
        <v>25</v>
      </c>
      <c r="L51" s="13">
        <v>1951754</v>
      </c>
      <c r="M51" s="41" t="s">
        <v>56</v>
      </c>
    </row>
    <row r="52" spans="1:13" ht="36.75" customHeight="1">
      <c r="A52" s="66" t="s">
        <v>83</v>
      </c>
      <c r="B52" s="66"/>
      <c r="C52" s="8" t="s">
        <v>51</v>
      </c>
      <c r="D52" s="8" t="s">
        <v>51</v>
      </c>
      <c r="E52" s="8" t="s">
        <v>51</v>
      </c>
      <c r="F52" s="21">
        <f aca="true" t="shared" si="2" ref="F52:L52">SUM(F42:F51)</f>
        <v>27</v>
      </c>
      <c r="G52" s="21">
        <f t="shared" si="2"/>
        <v>18</v>
      </c>
      <c r="H52" s="63">
        <f t="shared" si="2"/>
        <v>15244.87</v>
      </c>
      <c r="I52" s="8">
        <f t="shared" si="2"/>
        <v>11850.41</v>
      </c>
      <c r="J52" s="8">
        <f t="shared" si="2"/>
        <v>10503.140000000001</v>
      </c>
      <c r="K52" s="21">
        <f t="shared" si="2"/>
        <v>574</v>
      </c>
      <c r="L52" s="40">
        <f t="shared" si="2"/>
        <v>20962811</v>
      </c>
      <c r="M52" s="13" t="s">
        <v>51</v>
      </c>
    </row>
    <row r="53" spans="1:13" ht="42" customHeight="1">
      <c r="A53" s="66" t="s">
        <v>84</v>
      </c>
      <c r="B53" s="66"/>
      <c r="C53" s="8" t="s">
        <v>51</v>
      </c>
      <c r="D53" s="8" t="s">
        <v>51</v>
      </c>
      <c r="E53" s="8" t="s">
        <v>51</v>
      </c>
      <c r="F53" s="21">
        <f>SUM(F24+F40+F52)</f>
        <v>77</v>
      </c>
      <c r="G53" s="21">
        <f>SUM(G24+G40+G52)</f>
        <v>69</v>
      </c>
      <c r="H53" s="8">
        <f>SUM(H24+H40+H52)</f>
        <v>36533.37</v>
      </c>
      <c r="I53" s="8">
        <f>SUM(I24+I40+I52)</f>
        <v>28280.829999999998</v>
      </c>
      <c r="J53" s="8">
        <f>SUM(J24+J40+J52)</f>
        <v>26311.059999999998</v>
      </c>
      <c r="K53" s="11">
        <f>SUM(K24+K40+K52)</f>
        <v>1335</v>
      </c>
      <c r="L53" s="8">
        <f>SUM(L24+L40+L52)</f>
        <v>71375247</v>
      </c>
      <c r="M53" s="13" t="s">
        <v>51</v>
      </c>
    </row>
  </sheetData>
  <sheetProtection/>
  <mergeCells count="17">
    <mergeCell ref="A40:B40"/>
    <mergeCell ref="A52:B52"/>
    <mergeCell ref="A53:B53"/>
    <mergeCell ref="H9:H10"/>
    <mergeCell ref="K9:K10"/>
    <mergeCell ref="M9:M11"/>
    <mergeCell ref="A9:A11"/>
    <mergeCell ref="B9:B11"/>
    <mergeCell ref="C10:C11"/>
    <mergeCell ref="D10:D11"/>
    <mergeCell ref="E9:E11"/>
    <mergeCell ref="F9:F11"/>
    <mergeCell ref="C9:D9"/>
    <mergeCell ref="A24:B24"/>
    <mergeCell ref="I9:J9"/>
    <mergeCell ref="A8:H8"/>
    <mergeCell ref="G9:G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60" zoomScaleNormal="60" zoomScalePageLayoutView="0" workbookViewId="0" topLeftCell="A40">
      <selection activeCell="H56" sqref="H56"/>
    </sheetView>
  </sheetViews>
  <sheetFormatPr defaultColWidth="9.140625" defaultRowHeight="12.75"/>
  <cols>
    <col min="1" max="1" width="5.7109375" style="23" customWidth="1"/>
    <col min="2" max="2" width="24.57421875" style="24" customWidth="1"/>
    <col min="3" max="3" width="21.421875" style="15" customWidth="1"/>
    <col min="4" max="4" width="15.28125" style="16" customWidth="1"/>
    <col min="5" max="5" width="16.421875" style="16" customWidth="1"/>
    <col min="6" max="7" width="17.28125" style="16" customWidth="1"/>
    <col min="8" max="8" width="15.28125" style="16" customWidth="1"/>
    <col min="9" max="9" width="11.28125" style="16" customWidth="1"/>
    <col min="10" max="10" width="18.00390625" style="15" customWidth="1"/>
    <col min="11" max="11" width="5.00390625" style="25" customWidth="1"/>
    <col min="12" max="12" width="11.57421875" style="15" customWidth="1"/>
    <col min="13" max="13" width="17.8515625" style="16" customWidth="1"/>
    <col min="14" max="14" width="21.00390625" style="16" customWidth="1"/>
    <col min="15" max="15" width="15.421875" style="16" customWidth="1"/>
    <col min="16" max="16" width="18.421875" style="16" customWidth="1"/>
    <col min="17" max="17" width="18.00390625" style="16" customWidth="1"/>
    <col min="18" max="18" width="19.57421875" style="16" customWidth="1"/>
    <col min="19" max="19" width="11.140625" style="16" customWidth="1"/>
    <col min="20" max="20" width="13.8515625" style="16" customWidth="1"/>
    <col min="21" max="21" width="18.140625" style="16" customWidth="1"/>
    <col min="22" max="22" width="8.00390625" style="16" customWidth="1"/>
    <col min="23" max="23" width="11.140625" style="16" customWidth="1"/>
    <col min="24" max="24" width="8.57421875" style="3" customWidth="1"/>
    <col min="25" max="25" width="9.140625" style="3" customWidth="1"/>
    <col min="26" max="16384" width="9.140625" style="3" customWidth="1"/>
  </cols>
  <sheetData>
    <row r="1" spans="19:24" ht="15">
      <c r="S1" s="15"/>
      <c r="V1" s="99" t="s">
        <v>85</v>
      </c>
      <c r="W1" s="99"/>
      <c r="X1" s="99"/>
    </row>
    <row r="2" spans="19:24" ht="15.75">
      <c r="S2" s="32"/>
      <c r="T2" s="12"/>
      <c r="U2" s="12"/>
      <c r="V2" s="12"/>
      <c r="W2" s="12"/>
      <c r="X2" s="33" t="s">
        <v>27</v>
      </c>
    </row>
    <row r="3" spans="19:24" ht="15.75">
      <c r="S3" s="32"/>
      <c r="T3" s="12"/>
      <c r="U3" s="12"/>
      <c r="V3" s="12"/>
      <c r="W3" s="12"/>
      <c r="X3" s="33" t="s">
        <v>28</v>
      </c>
    </row>
    <row r="4" spans="19:24" ht="15.75">
      <c r="S4" s="32"/>
      <c r="T4" s="12"/>
      <c r="U4" s="12"/>
      <c r="V4" s="12"/>
      <c r="W4" s="12"/>
      <c r="X4" s="33" t="s">
        <v>29</v>
      </c>
    </row>
    <row r="5" spans="19:24" ht="15.75">
      <c r="S5" s="32"/>
      <c r="T5" s="12"/>
      <c r="U5" s="12"/>
      <c r="V5" s="12"/>
      <c r="W5" s="12"/>
      <c r="X5" s="33" t="s">
        <v>30</v>
      </c>
    </row>
    <row r="6" spans="19:24" ht="15.75">
      <c r="S6" s="32"/>
      <c r="T6" s="12"/>
      <c r="U6" s="12"/>
      <c r="V6" s="12"/>
      <c r="W6" s="12"/>
      <c r="X6" s="33" t="s">
        <v>31</v>
      </c>
    </row>
    <row r="7" spans="1:23" ht="50.25" customHeight="1">
      <c r="A7" s="3"/>
      <c r="B7" s="1"/>
      <c r="C7" s="1"/>
      <c r="D7" s="1"/>
      <c r="E7" s="70" t="s">
        <v>26</v>
      </c>
      <c r="F7" s="70"/>
      <c r="G7" s="70"/>
      <c r="H7" s="70"/>
      <c r="I7" s="70"/>
      <c r="J7" s="70"/>
      <c r="K7" s="70"/>
      <c r="L7" s="70"/>
      <c r="M7" s="70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4" s="5" customFormat="1" ht="48" customHeight="1">
      <c r="A8" s="87" t="s">
        <v>2</v>
      </c>
      <c r="B8" s="84" t="s">
        <v>3</v>
      </c>
      <c r="C8" s="91" t="s">
        <v>4</v>
      </c>
      <c r="D8" s="92" t="s">
        <v>5</v>
      </c>
      <c r="E8" s="93"/>
      <c r="F8" s="93"/>
      <c r="G8" s="93"/>
      <c r="H8" s="93"/>
      <c r="I8" s="93"/>
      <c r="J8" s="93"/>
      <c r="K8" s="93"/>
      <c r="L8" s="94"/>
      <c r="M8" s="100" t="s">
        <v>5</v>
      </c>
      <c r="N8" s="93"/>
      <c r="O8" s="93"/>
      <c r="P8" s="93"/>
      <c r="Q8" s="93"/>
      <c r="R8" s="93"/>
      <c r="S8" s="93"/>
      <c r="T8" s="101"/>
      <c r="U8" s="102" t="s">
        <v>6</v>
      </c>
      <c r="V8" s="103"/>
      <c r="W8" s="103"/>
      <c r="X8" s="68"/>
    </row>
    <row r="9" spans="1:24" s="5" customFormat="1" ht="25.5" customHeight="1">
      <c r="A9" s="88"/>
      <c r="B9" s="84"/>
      <c r="C9" s="91"/>
      <c r="D9" s="95" t="s">
        <v>7</v>
      </c>
      <c r="E9" s="96"/>
      <c r="F9" s="96"/>
      <c r="G9" s="96"/>
      <c r="H9" s="96"/>
      <c r="I9" s="97"/>
      <c r="J9" s="91" t="s">
        <v>8</v>
      </c>
      <c r="K9" s="84" t="s">
        <v>9</v>
      </c>
      <c r="L9" s="84"/>
      <c r="M9" s="84" t="s">
        <v>10</v>
      </c>
      <c r="N9" s="84"/>
      <c r="O9" s="84" t="s">
        <v>11</v>
      </c>
      <c r="P9" s="84"/>
      <c r="Q9" s="84" t="s">
        <v>12</v>
      </c>
      <c r="R9" s="84"/>
      <c r="S9" s="84" t="s">
        <v>13</v>
      </c>
      <c r="T9" s="84"/>
      <c r="U9" s="90" t="s">
        <v>14</v>
      </c>
      <c r="V9" s="90" t="s">
        <v>15</v>
      </c>
      <c r="W9" s="84" t="s">
        <v>113</v>
      </c>
      <c r="X9" s="90" t="s">
        <v>16</v>
      </c>
    </row>
    <row r="10" spans="1:24" s="5" customFormat="1" ht="251.25" customHeight="1">
      <c r="A10" s="88"/>
      <c r="B10" s="84"/>
      <c r="C10" s="91"/>
      <c r="D10" s="7" t="s">
        <v>17</v>
      </c>
      <c r="E10" s="7" t="s">
        <v>1</v>
      </c>
      <c r="F10" s="7" t="s">
        <v>0</v>
      </c>
      <c r="G10" s="8" t="s">
        <v>18</v>
      </c>
      <c r="H10" s="9" t="s">
        <v>19</v>
      </c>
      <c r="I10" s="9" t="s">
        <v>20</v>
      </c>
      <c r="J10" s="91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8"/>
      <c r="V10" s="98"/>
      <c r="W10" s="88"/>
      <c r="X10" s="98"/>
    </row>
    <row r="11" spans="1:24" s="5" customFormat="1" ht="40.5" customHeight="1">
      <c r="A11" s="89"/>
      <c r="B11" s="90"/>
      <c r="C11" s="43" t="s">
        <v>21</v>
      </c>
      <c r="D11" s="4" t="s">
        <v>21</v>
      </c>
      <c r="E11" s="4" t="s">
        <v>21</v>
      </c>
      <c r="F11" s="4" t="s">
        <v>21</v>
      </c>
      <c r="G11" s="4" t="s">
        <v>21</v>
      </c>
      <c r="H11" s="4" t="s">
        <v>21</v>
      </c>
      <c r="I11" s="4" t="s">
        <v>21</v>
      </c>
      <c r="J11" s="43" t="s">
        <v>21</v>
      </c>
      <c r="K11" s="44" t="s">
        <v>22</v>
      </c>
      <c r="L11" s="43" t="s">
        <v>21</v>
      </c>
      <c r="M11" s="4" t="s">
        <v>23</v>
      </c>
      <c r="N11" s="4" t="s">
        <v>21</v>
      </c>
      <c r="O11" s="4" t="s">
        <v>23</v>
      </c>
      <c r="P11" s="4" t="s">
        <v>21</v>
      </c>
      <c r="Q11" s="4" t="s">
        <v>23</v>
      </c>
      <c r="R11" s="4" t="s">
        <v>21</v>
      </c>
      <c r="S11" s="4" t="s">
        <v>24</v>
      </c>
      <c r="T11" s="4" t="s">
        <v>21</v>
      </c>
      <c r="U11" s="4" t="s">
        <v>21</v>
      </c>
      <c r="V11" s="4" t="s">
        <v>21</v>
      </c>
      <c r="W11" s="4" t="s">
        <v>21</v>
      </c>
      <c r="X11" s="4" t="s">
        <v>21</v>
      </c>
    </row>
    <row r="12" spans="1:24" s="5" customFormat="1" ht="15.75">
      <c r="A12" s="45">
        <v>1</v>
      </c>
      <c r="B12" s="27">
        <v>2</v>
      </c>
      <c r="C12" s="30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30">
        <v>10</v>
      </c>
      <c r="K12" s="34">
        <v>11</v>
      </c>
      <c r="L12" s="30">
        <v>12</v>
      </c>
      <c r="M12" s="27">
        <v>13</v>
      </c>
      <c r="N12" s="27">
        <v>14</v>
      </c>
      <c r="O12" s="27">
        <v>15</v>
      </c>
      <c r="P12" s="27">
        <v>16</v>
      </c>
      <c r="Q12" s="27">
        <v>17</v>
      </c>
      <c r="R12" s="27">
        <v>18</v>
      </c>
      <c r="S12" s="27">
        <v>19</v>
      </c>
      <c r="T12" s="27">
        <v>20</v>
      </c>
      <c r="U12" s="27">
        <v>21</v>
      </c>
      <c r="V12" s="27">
        <v>22</v>
      </c>
      <c r="W12" s="27">
        <v>23</v>
      </c>
      <c r="X12" s="27">
        <v>24</v>
      </c>
    </row>
    <row r="13" spans="1:24" ht="33" customHeight="1">
      <c r="A13" s="83" t="s">
        <v>49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42.75" customHeight="1">
      <c r="A14" s="27">
        <v>1</v>
      </c>
      <c r="B14" s="27" t="s">
        <v>60</v>
      </c>
      <c r="C14" s="46">
        <f>J14+L14+N14+P14+R14+T14+U14</f>
        <v>956766</v>
      </c>
      <c r="D14" s="46"/>
      <c r="E14" s="46">
        <v>93330</v>
      </c>
      <c r="F14" s="46">
        <v>75480</v>
      </c>
      <c r="G14" s="46">
        <v>438816</v>
      </c>
      <c r="H14" s="46">
        <v>173603</v>
      </c>
      <c r="I14" s="46"/>
      <c r="J14" s="46">
        <f>I14+H14+G14+F14+E14+D14</f>
        <v>781229</v>
      </c>
      <c r="K14" s="47"/>
      <c r="L14" s="46"/>
      <c r="M14" s="46"/>
      <c r="N14" s="46"/>
      <c r="O14" s="46"/>
      <c r="P14" s="46"/>
      <c r="Q14" s="46">
        <v>474.98</v>
      </c>
      <c r="R14" s="46">
        <v>175537</v>
      </c>
      <c r="S14" s="46"/>
      <c r="T14" s="46"/>
      <c r="U14" s="46"/>
      <c r="V14" s="46"/>
      <c r="W14" s="46"/>
      <c r="X14" s="48"/>
    </row>
    <row r="15" spans="1:24" ht="40.5" customHeight="1">
      <c r="A15" s="27">
        <v>2</v>
      </c>
      <c r="B15" s="27" t="s">
        <v>61</v>
      </c>
      <c r="C15" s="46">
        <f>J15+L15+N15+P15+R15+T15+U15</f>
        <v>1816463</v>
      </c>
      <c r="D15" s="46"/>
      <c r="E15" s="46"/>
      <c r="F15" s="46"/>
      <c r="G15" s="46">
        <v>560769</v>
      </c>
      <c r="H15" s="46"/>
      <c r="I15" s="46"/>
      <c r="J15" s="46">
        <f aca="true" t="shared" si="0" ref="J15:J23">I15+H15+G15+F15+E15+D15</f>
        <v>560769</v>
      </c>
      <c r="K15" s="47"/>
      <c r="L15" s="46"/>
      <c r="M15" s="46">
        <v>600</v>
      </c>
      <c r="N15" s="46">
        <v>978000</v>
      </c>
      <c r="O15" s="46"/>
      <c r="P15" s="46"/>
      <c r="Q15" s="46">
        <v>751.4</v>
      </c>
      <c r="R15" s="46">
        <v>277694</v>
      </c>
      <c r="S15" s="46"/>
      <c r="T15" s="46"/>
      <c r="U15" s="46"/>
      <c r="V15" s="46"/>
      <c r="W15" s="46"/>
      <c r="X15" s="48"/>
    </row>
    <row r="16" spans="1:24" ht="38.25" customHeight="1">
      <c r="A16" s="27">
        <v>3</v>
      </c>
      <c r="B16" s="27" t="s">
        <v>62</v>
      </c>
      <c r="C16" s="46">
        <f aca="true" t="shared" si="1" ref="C16:C23">J16+L16+N16+P16+R16+T16+U16</f>
        <v>270599</v>
      </c>
      <c r="D16" s="46"/>
      <c r="E16" s="46"/>
      <c r="F16" s="46"/>
      <c r="G16" s="46"/>
      <c r="H16" s="46"/>
      <c r="I16" s="46"/>
      <c r="J16" s="46"/>
      <c r="K16" s="47"/>
      <c r="L16" s="46"/>
      <c r="M16" s="46"/>
      <c r="N16" s="46"/>
      <c r="O16" s="46"/>
      <c r="P16" s="46"/>
      <c r="Q16" s="46">
        <v>732.2</v>
      </c>
      <c r="R16" s="46">
        <v>270599</v>
      </c>
      <c r="S16" s="46"/>
      <c r="T16" s="46"/>
      <c r="U16" s="46"/>
      <c r="V16" s="46"/>
      <c r="W16" s="46"/>
      <c r="X16" s="48"/>
    </row>
    <row r="17" spans="1:24" ht="37.5" customHeight="1">
      <c r="A17" s="27">
        <v>4</v>
      </c>
      <c r="B17" s="27" t="s">
        <v>63</v>
      </c>
      <c r="C17" s="13">
        <f t="shared" si="1"/>
        <v>912800</v>
      </c>
      <c r="D17" s="13"/>
      <c r="E17" s="13"/>
      <c r="F17" s="13"/>
      <c r="G17" s="13"/>
      <c r="H17" s="13"/>
      <c r="I17" s="13"/>
      <c r="J17" s="46"/>
      <c r="K17" s="14"/>
      <c r="L17" s="13"/>
      <c r="M17" s="13">
        <v>560</v>
      </c>
      <c r="N17" s="13">
        <v>912800</v>
      </c>
      <c r="O17" s="13"/>
      <c r="P17" s="13"/>
      <c r="Q17" s="13"/>
      <c r="R17" s="13"/>
      <c r="S17" s="13"/>
      <c r="T17" s="13"/>
      <c r="U17" s="13"/>
      <c r="V17" s="13"/>
      <c r="W17" s="13"/>
      <c r="X17" s="9"/>
    </row>
    <row r="18" spans="1:24" ht="35.25" customHeight="1">
      <c r="A18" s="27">
        <v>5</v>
      </c>
      <c r="B18" s="27" t="s">
        <v>64</v>
      </c>
      <c r="C18" s="13">
        <f t="shared" si="1"/>
        <v>1209842</v>
      </c>
      <c r="D18" s="13"/>
      <c r="E18" s="13"/>
      <c r="F18" s="13"/>
      <c r="G18" s="13"/>
      <c r="H18" s="13"/>
      <c r="I18" s="13"/>
      <c r="J18" s="46"/>
      <c r="K18" s="14"/>
      <c r="L18" s="13"/>
      <c r="M18" s="13">
        <v>743.1</v>
      </c>
      <c r="N18" s="13">
        <v>1209842</v>
      </c>
      <c r="O18" s="13"/>
      <c r="P18" s="13"/>
      <c r="Q18" s="13"/>
      <c r="R18" s="13"/>
      <c r="S18" s="13"/>
      <c r="T18" s="13"/>
      <c r="U18" s="13"/>
      <c r="V18" s="13"/>
      <c r="W18" s="13"/>
      <c r="X18" s="9"/>
    </row>
    <row r="19" spans="1:24" ht="33" customHeight="1">
      <c r="A19" s="27">
        <v>6</v>
      </c>
      <c r="B19" s="27" t="s">
        <v>65</v>
      </c>
      <c r="C19" s="13">
        <f t="shared" si="1"/>
        <v>1349329</v>
      </c>
      <c r="D19" s="13"/>
      <c r="E19" s="13"/>
      <c r="F19" s="13">
        <v>107161</v>
      </c>
      <c r="G19" s="13">
        <v>904932</v>
      </c>
      <c r="H19" s="13">
        <v>103986</v>
      </c>
      <c r="I19" s="13"/>
      <c r="J19" s="46">
        <f t="shared" si="0"/>
        <v>1116079</v>
      </c>
      <c r="K19" s="14"/>
      <c r="L19" s="13"/>
      <c r="M19" s="13"/>
      <c r="N19" s="13"/>
      <c r="O19" s="13"/>
      <c r="P19" s="13"/>
      <c r="Q19" s="13">
        <v>631.14</v>
      </c>
      <c r="R19" s="13">
        <v>233250</v>
      </c>
      <c r="S19" s="13"/>
      <c r="T19" s="13"/>
      <c r="U19" s="13"/>
      <c r="V19" s="13"/>
      <c r="W19" s="13"/>
      <c r="X19" s="9"/>
    </row>
    <row r="20" spans="1:24" ht="35.25" customHeight="1">
      <c r="A20" s="27">
        <v>7</v>
      </c>
      <c r="B20" s="27" t="s">
        <v>66</v>
      </c>
      <c r="C20" s="13">
        <f t="shared" si="1"/>
        <v>530000</v>
      </c>
      <c r="D20" s="13"/>
      <c r="E20" s="13"/>
      <c r="F20" s="13"/>
      <c r="G20" s="13"/>
      <c r="H20" s="13"/>
      <c r="I20" s="13"/>
      <c r="J20" s="46"/>
      <c r="K20" s="14"/>
      <c r="L20" s="13"/>
      <c r="M20" s="13">
        <v>500</v>
      </c>
      <c r="N20" s="13">
        <v>530000</v>
      </c>
      <c r="O20" s="13"/>
      <c r="P20" s="13"/>
      <c r="Q20" s="13"/>
      <c r="R20" s="13"/>
      <c r="S20" s="13"/>
      <c r="T20" s="13"/>
      <c r="U20" s="13"/>
      <c r="V20" s="13"/>
      <c r="W20" s="13"/>
      <c r="X20" s="9"/>
    </row>
    <row r="21" spans="1:24" ht="39" customHeight="1">
      <c r="A21" s="27">
        <v>8</v>
      </c>
      <c r="B21" s="27" t="s">
        <v>67</v>
      </c>
      <c r="C21" s="13">
        <f t="shared" si="1"/>
        <v>2067465</v>
      </c>
      <c r="D21" s="13"/>
      <c r="E21" s="13">
        <v>164700</v>
      </c>
      <c r="F21" s="13">
        <v>183011</v>
      </c>
      <c r="G21" s="13">
        <v>1000007</v>
      </c>
      <c r="H21" s="13">
        <v>423747</v>
      </c>
      <c r="I21" s="13"/>
      <c r="J21" s="46">
        <f t="shared" si="0"/>
        <v>1771465</v>
      </c>
      <c r="K21" s="14"/>
      <c r="L21" s="13"/>
      <c r="M21" s="13"/>
      <c r="N21" s="13"/>
      <c r="O21" s="13"/>
      <c r="P21" s="13"/>
      <c r="Q21" s="13">
        <v>800</v>
      </c>
      <c r="R21" s="13">
        <v>296000</v>
      </c>
      <c r="S21" s="13"/>
      <c r="T21" s="13"/>
      <c r="U21" s="13"/>
      <c r="V21" s="13"/>
      <c r="W21" s="13"/>
      <c r="X21" s="9"/>
    </row>
    <row r="22" spans="1:24" ht="39" customHeight="1">
      <c r="A22" s="27">
        <v>9</v>
      </c>
      <c r="B22" s="27" t="s">
        <v>68</v>
      </c>
      <c r="C22" s="13">
        <f t="shared" si="1"/>
        <v>1670276</v>
      </c>
      <c r="D22" s="13">
        <v>173030</v>
      </c>
      <c r="E22" s="13"/>
      <c r="F22" s="13">
        <v>282680</v>
      </c>
      <c r="G22" s="13">
        <v>945097</v>
      </c>
      <c r="H22" s="13"/>
      <c r="I22" s="13"/>
      <c r="J22" s="46">
        <f t="shared" si="0"/>
        <v>1400807</v>
      </c>
      <c r="K22" s="14"/>
      <c r="L22" s="13"/>
      <c r="M22" s="13"/>
      <c r="N22" s="13"/>
      <c r="O22" s="13">
        <v>499.6</v>
      </c>
      <c r="P22" s="13">
        <v>269469</v>
      </c>
      <c r="Q22" s="13"/>
      <c r="R22" s="13"/>
      <c r="S22" s="13"/>
      <c r="T22" s="13"/>
      <c r="U22" s="13"/>
      <c r="V22" s="13"/>
      <c r="W22" s="13"/>
      <c r="X22" s="9"/>
    </row>
    <row r="23" spans="1:24" ht="35.25" customHeight="1">
      <c r="A23" s="27">
        <v>10</v>
      </c>
      <c r="B23" s="27" t="s">
        <v>69</v>
      </c>
      <c r="C23" s="13">
        <f t="shared" si="1"/>
        <v>2377252</v>
      </c>
      <c r="D23" s="13"/>
      <c r="E23" s="13">
        <v>242475</v>
      </c>
      <c r="F23" s="13">
        <v>196100</v>
      </c>
      <c r="G23" s="13">
        <v>286489</v>
      </c>
      <c r="H23" s="13">
        <v>178472</v>
      </c>
      <c r="I23" s="13"/>
      <c r="J23" s="46">
        <f t="shared" si="0"/>
        <v>903536</v>
      </c>
      <c r="K23" s="14"/>
      <c r="L23" s="13"/>
      <c r="M23" s="13">
        <v>750</v>
      </c>
      <c r="N23" s="13">
        <v>1222500</v>
      </c>
      <c r="O23" s="13"/>
      <c r="P23" s="13"/>
      <c r="Q23" s="13">
        <v>350</v>
      </c>
      <c r="R23" s="13">
        <v>251216</v>
      </c>
      <c r="S23" s="13"/>
      <c r="T23" s="13"/>
      <c r="U23" s="13"/>
      <c r="V23" s="13"/>
      <c r="W23" s="13"/>
      <c r="X23" s="9"/>
    </row>
    <row r="24" spans="1:24" s="22" customFormat="1" ht="51.75" customHeight="1">
      <c r="A24" s="85" t="s">
        <v>86</v>
      </c>
      <c r="B24" s="86"/>
      <c r="C24" s="13">
        <f>SUM(C14:C23)</f>
        <v>13160792</v>
      </c>
      <c r="D24" s="13">
        <f aca="true" t="shared" si="2" ref="D24:J24">SUM(D14:D23)</f>
        <v>173030</v>
      </c>
      <c r="E24" s="13">
        <f t="shared" si="2"/>
        <v>500505</v>
      </c>
      <c r="F24" s="13">
        <f t="shared" si="2"/>
        <v>844432</v>
      </c>
      <c r="G24" s="13">
        <f t="shared" si="2"/>
        <v>4136110</v>
      </c>
      <c r="H24" s="13">
        <f t="shared" si="2"/>
        <v>879808</v>
      </c>
      <c r="I24" s="13"/>
      <c r="J24" s="13">
        <f t="shared" si="2"/>
        <v>6533885</v>
      </c>
      <c r="K24" s="14"/>
      <c r="L24" s="13"/>
      <c r="M24" s="13">
        <f aca="true" t="shared" si="3" ref="M24:R24">SUM(M14:M23)</f>
        <v>3153.1</v>
      </c>
      <c r="N24" s="13">
        <f t="shared" si="3"/>
        <v>4853142</v>
      </c>
      <c r="O24" s="13">
        <f t="shared" si="3"/>
        <v>499.6</v>
      </c>
      <c r="P24" s="13">
        <f t="shared" si="3"/>
        <v>269469</v>
      </c>
      <c r="Q24" s="13">
        <f t="shared" si="3"/>
        <v>3739.7200000000003</v>
      </c>
      <c r="R24" s="13">
        <f t="shared" si="3"/>
        <v>1504296</v>
      </c>
      <c r="S24" s="17"/>
      <c r="T24" s="17"/>
      <c r="U24" s="17"/>
      <c r="V24" s="17"/>
      <c r="W24" s="18"/>
      <c r="X24" s="19"/>
    </row>
    <row r="25" spans="1:24" ht="33" customHeight="1">
      <c r="A25" s="83" t="s">
        <v>58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1:24" ht="39" customHeight="1">
      <c r="A26" s="27">
        <v>1</v>
      </c>
      <c r="B26" s="27" t="s">
        <v>70</v>
      </c>
      <c r="C26" s="46">
        <f aca="true" t="shared" si="4" ref="C26:C39">J26+L26+N26+P26+R26+T26+U26</f>
        <v>1057138</v>
      </c>
      <c r="D26" s="52"/>
      <c r="E26" s="52">
        <v>345018</v>
      </c>
      <c r="F26" s="52">
        <v>261946</v>
      </c>
      <c r="G26" s="52"/>
      <c r="H26" s="52">
        <v>450174</v>
      </c>
      <c r="I26" s="53"/>
      <c r="J26" s="46">
        <f>I26+H26+G26+F26+E26+D26</f>
        <v>1057138</v>
      </c>
      <c r="K26" s="54"/>
      <c r="L26" s="52"/>
      <c r="M26" s="52"/>
      <c r="N26" s="52"/>
      <c r="O26" s="52"/>
      <c r="P26" s="52"/>
      <c r="Q26" s="52"/>
      <c r="R26" s="52"/>
      <c r="S26" s="53"/>
      <c r="T26" s="53"/>
      <c r="U26" s="53"/>
      <c r="V26" s="53"/>
      <c r="W26" s="53"/>
      <c r="X26" s="55"/>
    </row>
    <row r="27" spans="1:24" ht="37.5" customHeight="1">
      <c r="A27" s="27">
        <v>2</v>
      </c>
      <c r="B27" s="27" t="s">
        <v>71</v>
      </c>
      <c r="C27" s="46">
        <f t="shared" si="4"/>
        <v>2525502</v>
      </c>
      <c r="D27" s="52"/>
      <c r="E27" s="52">
        <v>408095</v>
      </c>
      <c r="F27" s="52">
        <v>339384</v>
      </c>
      <c r="G27" s="52">
        <v>861778</v>
      </c>
      <c r="H27" s="52">
        <v>470906</v>
      </c>
      <c r="I27" s="53"/>
      <c r="J27" s="46">
        <f aca="true" t="shared" si="5" ref="J27:J39">I27+H27+G27+F27+E27+D27</f>
        <v>2080163</v>
      </c>
      <c r="K27" s="54"/>
      <c r="L27" s="52"/>
      <c r="M27" s="52"/>
      <c r="N27" s="52"/>
      <c r="O27" s="52"/>
      <c r="P27" s="52"/>
      <c r="Q27" s="52">
        <v>810.8</v>
      </c>
      <c r="R27" s="52">
        <v>445339</v>
      </c>
      <c r="S27" s="53"/>
      <c r="T27" s="53"/>
      <c r="U27" s="53"/>
      <c r="V27" s="53"/>
      <c r="W27" s="53"/>
      <c r="X27" s="55"/>
    </row>
    <row r="28" spans="1:24" ht="37.5" customHeight="1">
      <c r="A28" s="27">
        <v>3</v>
      </c>
      <c r="B28" s="27" t="s">
        <v>72</v>
      </c>
      <c r="C28" s="46">
        <f t="shared" si="4"/>
        <v>2391409</v>
      </c>
      <c r="D28" s="52"/>
      <c r="E28" s="52">
        <v>346311</v>
      </c>
      <c r="F28" s="52">
        <v>284942</v>
      </c>
      <c r="G28" s="52">
        <v>844863</v>
      </c>
      <c r="H28" s="52">
        <v>470287</v>
      </c>
      <c r="I28" s="53"/>
      <c r="J28" s="46">
        <f t="shared" si="5"/>
        <v>1946403</v>
      </c>
      <c r="K28" s="54"/>
      <c r="L28" s="52"/>
      <c r="M28" s="52"/>
      <c r="N28" s="52"/>
      <c r="O28" s="52"/>
      <c r="P28" s="52"/>
      <c r="Q28" s="52">
        <v>809.8</v>
      </c>
      <c r="R28" s="52">
        <v>445006</v>
      </c>
      <c r="S28" s="53"/>
      <c r="T28" s="53"/>
      <c r="U28" s="53"/>
      <c r="V28" s="53"/>
      <c r="W28" s="53"/>
      <c r="X28" s="55"/>
    </row>
    <row r="29" spans="1:24" ht="37.5" customHeight="1">
      <c r="A29" s="27">
        <v>4</v>
      </c>
      <c r="B29" s="27" t="s">
        <v>62</v>
      </c>
      <c r="C29" s="46">
        <f t="shared" si="4"/>
        <v>1826811</v>
      </c>
      <c r="D29" s="52"/>
      <c r="E29" s="52">
        <v>345227</v>
      </c>
      <c r="F29" s="52">
        <v>282413</v>
      </c>
      <c r="G29" s="52">
        <v>761342</v>
      </c>
      <c r="H29" s="52">
        <v>437829</v>
      </c>
      <c r="I29" s="53"/>
      <c r="J29" s="46">
        <f t="shared" si="5"/>
        <v>1826811</v>
      </c>
      <c r="K29" s="54"/>
      <c r="L29" s="52"/>
      <c r="M29" s="52"/>
      <c r="N29" s="52"/>
      <c r="O29" s="52"/>
      <c r="P29" s="52"/>
      <c r="Q29" s="52"/>
      <c r="R29" s="52"/>
      <c r="S29" s="53"/>
      <c r="T29" s="53"/>
      <c r="U29" s="53"/>
      <c r="V29" s="53"/>
      <c r="W29" s="53"/>
      <c r="X29" s="55"/>
    </row>
    <row r="30" spans="1:24" ht="40.5" customHeight="1">
      <c r="A30" s="27">
        <v>5</v>
      </c>
      <c r="B30" s="27" t="s">
        <v>73</v>
      </c>
      <c r="C30" s="46">
        <f t="shared" si="4"/>
        <v>2976920</v>
      </c>
      <c r="D30" s="52"/>
      <c r="E30" s="52">
        <v>477288</v>
      </c>
      <c r="F30" s="52">
        <v>394225</v>
      </c>
      <c r="G30" s="52">
        <v>1044379</v>
      </c>
      <c r="H30" s="52">
        <v>643208</v>
      </c>
      <c r="I30" s="53"/>
      <c r="J30" s="46">
        <f t="shared" si="5"/>
        <v>2559100</v>
      </c>
      <c r="K30" s="54"/>
      <c r="L30" s="52"/>
      <c r="M30" s="52"/>
      <c r="N30" s="52"/>
      <c r="O30" s="52"/>
      <c r="P30" s="52"/>
      <c r="Q30" s="52">
        <v>985.49</v>
      </c>
      <c r="R30" s="52">
        <v>417820</v>
      </c>
      <c r="S30" s="53"/>
      <c r="T30" s="53"/>
      <c r="U30" s="53"/>
      <c r="V30" s="53"/>
      <c r="W30" s="53"/>
      <c r="X30" s="55"/>
    </row>
    <row r="31" spans="1:24" ht="33.75" customHeight="1">
      <c r="A31" s="27">
        <v>6</v>
      </c>
      <c r="B31" s="27" t="s">
        <v>74</v>
      </c>
      <c r="C31" s="46">
        <f t="shared" si="4"/>
        <v>3892992</v>
      </c>
      <c r="D31" s="52"/>
      <c r="E31" s="52"/>
      <c r="F31" s="52">
        <v>301271</v>
      </c>
      <c r="G31" s="52">
        <v>799936</v>
      </c>
      <c r="H31" s="52">
        <v>549384</v>
      </c>
      <c r="I31" s="53"/>
      <c r="J31" s="46">
        <f t="shared" si="5"/>
        <v>1650591</v>
      </c>
      <c r="K31" s="54"/>
      <c r="L31" s="52"/>
      <c r="M31" s="52">
        <v>586</v>
      </c>
      <c r="N31" s="52">
        <v>1906631</v>
      </c>
      <c r="O31" s="52"/>
      <c r="P31" s="52"/>
      <c r="Q31" s="52">
        <v>808.19</v>
      </c>
      <c r="R31" s="52">
        <v>335770</v>
      </c>
      <c r="S31" s="53"/>
      <c r="T31" s="53"/>
      <c r="U31" s="53"/>
      <c r="V31" s="53"/>
      <c r="W31" s="53"/>
      <c r="X31" s="55"/>
    </row>
    <row r="32" spans="1:24" ht="39" customHeight="1">
      <c r="A32" s="27">
        <v>7</v>
      </c>
      <c r="B32" s="27" t="s">
        <v>75</v>
      </c>
      <c r="C32" s="46">
        <f t="shared" si="4"/>
        <v>3875196</v>
      </c>
      <c r="D32" s="52"/>
      <c r="E32" s="52"/>
      <c r="F32" s="52">
        <v>313291</v>
      </c>
      <c r="G32" s="52">
        <v>814563</v>
      </c>
      <c r="H32" s="52">
        <v>503015</v>
      </c>
      <c r="I32" s="53"/>
      <c r="J32" s="46">
        <f t="shared" si="5"/>
        <v>1630869</v>
      </c>
      <c r="K32" s="54"/>
      <c r="L32" s="52"/>
      <c r="M32" s="52">
        <v>576.14</v>
      </c>
      <c r="N32" s="52">
        <v>1893489</v>
      </c>
      <c r="O32" s="52"/>
      <c r="P32" s="52"/>
      <c r="Q32" s="52">
        <v>827.5</v>
      </c>
      <c r="R32" s="52">
        <v>350838</v>
      </c>
      <c r="S32" s="53"/>
      <c r="T32" s="53"/>
      <c r="U32" s="53"/>
      <c r="V32" s="53"/>
      <c r="W32" s="53"/>
      <c r="X32" s="55"/>
    </row>
    <row r="33" spans="1:24" ht="36.75" customHeight="1">
      <c r="A33" s="27">
        <v>8</v>
      </c>
      <c r="B33" s="27" t="s">
        <v>76</v>
      </c>
      <c r="C33" s="46">
        <f t="shared" si="4"/>
        <v>976330</v>
      </c>
      <c r="D33" s="52"/>
      <c r="E33" s="52"/>
      <c r="F33" s="52">
        <v>192745</v>
      </c>
      <c r="G33" s="52">
        <v>542988</v>
      </c>
      <c r="H33" s="52">
        <v>240597</v>
      </c>
      <c r="I33" s="53"/>
      <c r="J33" s="46">
        <f t="shared" si="5"/>
        <v>976330</v>
      </c>
      <c r="K33" s="54"/>
      <c r="L33" s="52"/>
      <c r="M33" s="52"/>
      <c r="N33" s="52"/>
      <c r="O33" s="52"/>
      <c r="P33" s="52"/>
      <c r="Q33" s="52"/>
      <c r="R33" s="52"/>
      <c r="S33" s="53"/>
      <c r="T33" s="53"/>
      <c r="U33" s="53"/>
      <c r="V33" s="53"/>
      <c r="W33" s="53"/>
      <c r="X33" s="55"/>
    </row>
    <row r="34" spans="1:24" ht="37.5" customHeight="1">
      <c r="A34" s="27">
        <v>9</v>
      </c>
      <c r="B34" s="27" t="s">
        <v>77</v>
      </c>
      <c r="C34" s="46">
        <f t="shared" si="4"/>
        <v>3652501</v>
      </c>
      <c r="D34" s="52">
        <v>701028</v>
      </c>
      <c r="E34" s="52">
        <v>434302</v>
      </c>
      <c r="F34" s="52">
        <v>384468</v>
      </c>
      <c r="G34" s="52">
        <v>1229719</v>
      </c>
      <c r="H34" s="52">
        <v>564264</v>
      </c>
      <c r="I34" s="53"/>
      <c r="J34" s="46">
        <f t="shared" si="5"/>
        <v>3313781</v>
      </c>
      <c r="K34" s="54"/>
      <c r="L34" s="52"/>
      <c r="M34" s="52"/>
      <c r="N34" s="52"/>
      <c r="O34" s="52"/>
      <c r="P34" s="52"/>
      <c r="Q34" s="52">
        <v>800.52</v>
      </c>
      <c r="R34" s="52">
        <v>338720</v>
      </c>
      <c r="S34" s="53"/>
      <c r="T34" s="53"/>
      <c r="U34" s="53"/>
      <c r="V34" s="53"/>
      <c r="W34" s="53"/>
      <c r="X34" s="55"/>
    </row>
    <row r="35" spans="1:24" ht="39" customHeight="1">
      <c r="A35" s="27">
        <v>10</v>
      </c>
      <c r="B35" s="27" t="s">
        <v>78</v>
      </c>
      <c r="C35" s="46">
        <f t="shared" si="4"/>
        <v>1972882</v>
      </c>
      <c r="D35" s="52"/>
      <c r="E35" s="52"/>
      <c r="F35" s="52"/>
      <c r="G35" s="52"/>
      <c r="H35" s="52"/>
      <c r="I35" s="53"/>
      <c r="J35" s="46">
        <f t="shared" si="5"/>
        <v>0</v>
      </c>
      <c r="K35" s="54"/>
      <c r="L35" s="52"/>
      <c r="M35" s="52">
        <v>775.5</v>
      </c>
      <c r="N35" s="52">
        <v>1972882</v>
      </c>
      <c r="O35" s="52"/>
      <c r="P35" s="52"/>
      <c r="Q35" s="52"/>
      <c r="R35" s="52"/>
      <c r="S35" s="53"/>
      <c r="T35" s="53"/>
      <c r="U35" s="53"/>
      <c r="V35" s="53"/>
      <c r="W35" s="53"/>
      <c r="X35" s="55"/>
    </row>
    <row r="36" spans="1:24" ht="36.75" customHeight="1">
      <c r="A36" s="27">
        <v>11</v>
      </c>
      <c r="B36" s="27" t="s">
        <v>79</v>
      </c>
      <c r="C36" s="46">
        <f t="shared" si="4"/>
        <v>4981590</v>
      </c>
      <c r="D36" s="52"/>
      <c r="E36" s="52">
        <v>403999</v>
      </c>
      <c r="F36" s="52">
        <v>341585</v>
      </c>
      <c r="G36" s="52">
        <v>1130636</v>
      </c>
      <c r="H36" s="52"/>
      <c r="I36" s="53"/>
      <c r="J36" s="46">
        <f t="shared" si="5"/>
        <v>1876220</v>
      </c>
      <c r="K36" s="54"/>
      <c r="L36" s="52"/>
      <c r="M36" s="52">
        <v>770.3</v>
      </c>
      <c r="N36" s="52">
        <v>2459625</v>
      </c>
      <c r="O36" s="52"/>
      <c r="P36" s="52"/>
      <c r="Q36" s="52">
        <v>1566.03</v>
      </c>
      <c r="R36" s="52">
        <v>645745</v>
      </c>
      <c r="S36" s="53"/>
      <c r="T36" s="53"/>
      <c r="U36" s="53"/>
      <c r="V36" s="53"/>
      <c r="W36" s="53"/>
      <c r="X36" s="55"/>
    </row>
    <row r="37" spans="1:24" ht="39" customHeight="1">
      <c r="A37" s="27">
        <v>12</v>
      </c>
      <c r="B37" s="27" t="s">
        <v>80</v>
      </c>
      <c r="C37" s="46">
        <f t="shared" si="4"/>
        <v>1284578</v>
      </c>
      <c r="D37" s="52"/>
      <c r="E37" s="52">
        <v>200374</v>
      </c>
      <c r="F37" s="52">
        <v>165973</v>
      </c>
      <c r="G37" s="52">
        <v>484903</v>
      </c>
      <c r="H37" s="52">
        <v>247371</v>
      </c>
      <c r="I37" s="53"/>
      <c r="J37" s="46">
        <f t="shared" si="5"/>
        <v>1098621</v>
      </c>
      <c r="K37" s="54"/>
      <c r="L37" s="52"/>
      <c r="M37" s="52"/>
      <c r="N37" s="52"/>
      <c r="O37" s="52"/>
      <c r="P37" s="52"/>
      <c r="Q37" s="52">
        <v>438.62</v>
      </c>
      <c r="R37" s="52">
        <v>185957</v>
      </c>
      <c r="S37" s="53"/>
      <c r="T37" s="53"/>
      <c r="U37" s="53"/>
      <c r="V37" s="53"/>
      <c r="W37" s="53"/>
      <c r="X37" s="55"/>
    </row>
    <row r="38" spans="1:24" ht="39" customHeight="1">
      <c r="A38" s="27">
        <v>13</v>
      </c>
      <c r="B38" s="27" t="s">
        <v>81</v>
      </c>
      <c r="C38" s="46">
        <f t="shared" si="4"/>
        <v>1065280</v>
      </c>
      <c r="D38" s="52"/>
      <c r="E38" s="52"/>
      <c r="F38" s="52"/>
      <c r="G38" s="52"/>
      <c r="H38" s="52"/>
      <c r="I38" s="53"/>
      <c r="J38" s="46">
        <f t="shared" si="5"/>
        <v>0</v>
      </c>
      <c r="K38" s="54"/>
      <c r="L38" s="52"/>
      <c r="M38" s="52">
        <v>323</v>
      </c>
      <c r="N38" s="52">
        <v>1065280</v>
      </c>
      <c r="O38" s="52"/>
      <c r="P38" s="52"/>
      <c r="Q38" s="52"/>
      <c r="R38" s="52"/>
      <c r="S38" s="53"/>
      <c r="T38" s="53"/>
      <c r="U38" s="53"/>
      <c r="V38" s="53"/>
      <c r="W38" s="53"/>
      <c r="X38" s="55"/>
    </row>
    <row r="39" spans="1:24" ht="37.5" customHeight="1">
      <c r="A39" s="27">
        <v>14</v>
      </c>
      <c r="B39" s="27" t="s">
        <v>82</v>
      </c>
      <c r="C39" s="46">
        <f t="shared" si="4"/>
        <v>4772515</v>
      </c>
      <c r="D39" s="52">
        <v>516845</v>
      </c>
      <c r="E39" s="52"/>
      <c r="F39" s="52">
        <v>350599</v>
      </c>
      <c r="G39" s="52">
        <v>1203312</v>
      </c>
      <c r="H39" s="52"/>
      <c r="I39" s="53"/>
      <c r="J39" s="46">
        <f t="shared" si="5"/>
        <v>2070756</v>
      </c>
      <c r="K39" s="54"/>
      <c r="L39" s="52"/>
      <c r="M39" s="52">
        <v>764</v>
      </c>
      <c r="N39" s="52">
        <v>2390823</v>
      </c>
      <c r="O39" s="52">
        <v>510</v>
      </c>
      <c r="P39" s="52">
        <v>310936</v>
      </c>
      <c r="Q39" s="52"/>
      <c r="R39" s="52"/>
      <c r="S39" s="53"/>
      <c r="T39" s="53"/>
      <c r="U39" s="53"/>
      <c r="V39" s="53"/>
      <c r="W39" s="53"/>
      <c r="X39" s="55"/>
    </row>
    <row r="40" spans="1:24" ht="54.75" customHeight="1">
      <c r="A40" s="85" t="s">
        <v>87</v>
      </c>
      <c r="B40" s="86"/>
      <c r="C40" s="46">
        <f>SUM(C26:C39)</f>
        <v>37251644</v>
      </c>
      <c r="D40" s="46">
        <f aca="true" t="shared" si="6" ref="D40:J40">SUM(D26:D39)</f>
        <v>1217873</v>
      </c>
      <c r="E40" s="46">
        <f t="shared" si="6"/>
        <v>2960614</v>
      </c>
      <c r="F40" s="46">
        <f t="shared" si="6"/>
        <v>3612842</v>
      </c>
      <c r="G40" s="46">
        <f t="shared" si="6"/>
        <v>9718419</v>
      </c>
      <c r="H40" s="46">
        <f t="shared" si="6"/>
        <v>4577035</v>
      </c>
      <c r="I40" s="46"/>
      <c r="J40" s="46">
        <f t="shared" si="6"/>
        <v>22086783</v>
      </c>
      <c r="K40" s="47"/>
      <c r="L40" s="46"/>
      <c r="M40" s="46">
        <f aca="true" t="shared" si="7" ref="M40:R40">SUM(M26:M39)</f>
        <v>3794.9399999999996</v>
      </c>
      <c r="N40" s="46">
        <f t="shared" si="7"/>
        <v>11688730</v>
      </c>
      <c r="O40" s="46">
        <f t="shared" si="7"/>
        <v>510</v>
      </c>
      <c r="P40" s="46">
        <f t="shared" si="7"/>
        <v>310936</v>
      </c>
      <c r="Q40" s="46">
        <f t="shared" si="7"/>
        <v>7046.950000000001</v>
      </c>
      <c r="R40" s="46">
        <f t="shared" si="7"/>
        <v>3165195</v>
      </c>
      <c r="S40" s="49"/>
      <c r="T40" s="49"/>
      <c r="U40" s="49"/>
      <c r="V40" s="49"/>
      <c r="W40" s="50"/>
      <c r="X40" s="51"/>
    </row>
    <row r="41" spans="1:24" ht="36.75" customHeight="1">
      <c r="A41" s="83" t="s">
        <v>59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1:24" ht="42.75" customHeight="1">
      <c r="A42" s="35">
        <v>1</v>
      </c>
      <c r="B42" s="27" t="s">
        <v>104</v>
      </c>
      <c r="C42" s="46">
        <f aca="true" t="shared" si="8" ref="C42:C51">J42+L42+N42+P42+R42+T42+U42</f>
        <v>2360059</v>
      </c>
      <c r="D42" s="52">
        <v>934926</v>
      </c>
      <c r="E42" s="52">
        <v>354160</v>
      </c>
      <c r="F42" s="52">
        <v>268391</v>
      </c>
      <c r="G42" s="52">
        <v>94630</v>
      </c>
      <c r="H42" s="52">
        <v>146861</v>
      </c>
      <c r="I42" s="52"/>
      <c r="J42" s="46">
        <v>1816968</v>
      </c>
      <c r="K42" s="54"/>
      <c r="L42" s="52"/>
      <c r="M42" s="52"/>
      <c r="N42" s="52"/>
      <c r="O42" s="52">
        <v>150</v>
      </c>
      <c r="P42" s="52">
        <v>98023</v>
      </c>
      <c r="Q42" s="52">
        <v>580</v>
      </c>
      <c r="R42" s="52">
        <v>343929</v>
      </c>
      <c r="S42" s="111">
        <v>94</v>
      </c>
      <c r="T42" s="52">
        <v>101139</v>
      </c>
      <c r="U42" s="53"/>
      <c r="V42" s="53"/>
      <c r="W42" s="53"/>
      <c r="X42" s="55"/>
    </row>
    <row r="43" spans="1:24" ht="42.75" customHeight="1">
      <c r="A43" s="35">
        <v>2</v>
      </c>
      <c r="B43" s="27" t="s">
        <v>105</v>
      </c>
      <c r="C43" s="46">
        <f t="shared" si="8"/>
        <v>2034210</v>
      </c>
      <c r="D43" s="52">
        <v>1883577</v>
      </c>
      <c r="E43" s="52"/>
      <c r="F43" s="52"/>
      <c r="G43" s="52"/>
      <c r="H43" s="52"/>
      <c r="I43" s="52"/>
      <c r="J43" s="46">
        <f>D43+E43+F43+G43+H43</f>
        <v>1883577</v>
      </c>
      <c r="K43" s="54"/>
      <c r="L43" s="52"/>
      <c r="M43" s="52"/>
      <c r="N43" s="52"/>
      <c r="O43" s="52"/>
      <c r="P43" s="52"/>
      <c r="Q43" s="52"/>
      <c r="R43" s="52"/>
      <c r="S43" s="111">
        <v>140</v>
      </c>
      <c r="T43" s="52">
        <v>150633</v>
      </c>
      <c r="U43" s="53"/>
      <c r="V43" s="53"/>
      <c r="W43" s="53"/>
      <c r="X43" s="55"/>
    </row>
    <row r="44" spans="1:24" ht="39" customHeight="1">
      <c r="A44" s="27">
        <v>3</v>
      </c>
      <c r="B44" s="27" t="s">
        <v>106</v>
      </c>
      <c r="C44" s="46">
        <f t="shared" si="8"/>
        <v>2551217</v>
      </c>
      <c r="D44" s="52">
        <v>592492</v>
      </c>
      <c r="E44" s="52"/>
      <c r="F44" s="52"/>
      <c r="G44" s="52"/>
      <c r="H44" s="52"/>
      <c r="I44" s="52"/>
      <c r="J44" s="46">
        <f>D44+E44+F44+G44+H44</f>
        <v>592492</v>
      </c>
      <c r="K44" s="54"/>
      <c r="L44" s="52"/>
      <c r="M44" s="52">
        <v>562</v>
      </c>
      <c r="N44" s="52">
        <v>1958725</v>
      </c>
      <c r="O44" s="52"/>
      <c r="P44" s="52"/>
      <c r="Q44" s="52"/>
      <c r="R44" s="52"/>
      <c r="S44" s="111"/>
      <c r="T44" s="53"/>
      <c r="U44" s="53"/>
      <c r="V44" s="53"/>
      <c r="W44" s="53"/>
      <c r="X44" s="55"/>
    </row>
    <row r="45" spans="1:24" ht="40.5" customHeight="1">
      <c r="A45" s="27">
        <v>4</v>
      </c>
      <c r="B45" s="27" t="s">
        <v>107</v>
      </c>
      <c r="C45" s="46">
        <f t="shared" si="8"/>
        <v>3423186</v>
      </c>
      <c r="D45" s="52"/>
      <c r="E45" s="52">
        <v>363014</v>
      </c>
      <c r="F45" s="52">
        <v>293551</v>
      </c>
      <c r="G45" s="52">
        <v>985734</v>
      </c>
      <c r="H45" s="52"/>
      <c r="I45" s="52"/>
      <c r="J45" s="46">
        <f>D45+E45+F45+G45+H45</f>
        <v>1642299</v>
      </c>
      <c r="K45" s="54"/>
      <c r="L45" s="52"/>
      <c r="M45" s="52">
        <v>680</v>
      </c>
      <c r="N45" s="52">
        <v>1401943</v>
      </c>
      <c r="O45" s="52"/>
      <c r="P45" s="52"/>
      <c r="Q45" s="52">
        <v>594</v>
      </c>
      <c r="R45" s="52">
        <v>265970</v>
      </c>
      <c r="S45" s="111">
        <v>105</v>
      </c>
      <c r="T45" s="52">
        <v>112974</v>
      </c>
      <c r="U45" s="53"/>
      <c r="V45" s="53"/>
      <c r="W45" s="53"/>
      <c r="X45" s="55"/>
    </row>
    <row r="46" spans="1:24" ht="40.5" customHeight="1">
      <c r="A46" s="35">
        <v>5</v>
      </c>
      <c r="B46" s="27" t="s">
        <v>88</v>
      </c>
      <c r="C46" s="46">
        <f t="shared" si="8"/>
        <v>2154899</v>
      </c>
      <c r="D46" s="52">
        <v>1117650</v>
      </c>
      <c r="E46" s="52"/>
      <c r="F46" s="52">
        <v>379468</v>
      </c>
      <c r="G46" s="52">
        <v>425837</v>
      </c>
      <c r="H46" s="52">
        <v>191558</v>
      </c>
      <c r="I46" s="52"/>
      <c r="J46" s="46">
        <f>D46+E46+F46+G46+H46</f>
        <v>2114513</v>
      </c>
      <c r="K46" s="54"/>
      <c r="L46" s="52"/>
      <c r="M46" s="52"/>
      <c r="N46" s="52"/>
      <c r="O46" s="52">
        <v>61.8</v>
      </c>
      <c r="P46" s="52">
        <v>40386</v>
      </c>
      <c r="Q46" s="52"/>
      <c r="R46" s="52"/>
      <c r="S46" s="111"/>
      <c r="T46" s="53"/>
      <c r="U46" s="53"/>
      <c r="V46" s="53"/>
      <c r="W46" s="53"/>
      <c r="X46" s="55"/>
    </row>
    <row r="47" spans="1:24" ht="33" customHeight="1">
      <c r="A47" s="35">
        <v>6</v>
      </c>
      <c r="B47" s="27" t="s">
        <v>108</v>
      </c>
      <c r="C47" s="46">
        <f t="shared" si="8"/>
        <v>976715</v>
      </c>
      <c r="D47" s="52">
        <v>976715</v>
      </c>
      <c r="E47" s="52"/>
      <c r="F47" s="52"/>
      <c r="G47" s="52"/>
      <c r="H47" s="52"/>
      <c r="I47" s="52"/>
      <c r="J47" s="46">
        <f>D47+E47+F47+G47+H47</f>
        <v>976715</v>
      </c>
      <c r="K47" s="54"/>
      <c r="L47" s="52"/>
      <c r="M47" s="52"/>
      <c r="N47" s="52"/>
      <c r="O47" s="52"/>
      <c r="P47" s="52"/>
      <c r="Q47" s="52"/>
      <c r="R47" s="52"/>
      <c r="S47" s="111"/>
      <c r="T47" s="53"/>
      <c r="U47" s="53"/>
      <c r="V47" s="53"/>
      <c r="W47" s="53"/>
      <c r="X47" s="55"/>
    </row>
    <row r="48" spans="1:24" ht="40.5" customHeight="1">
      <c r="A48" s="27">
        <v>7</v>
      </c>
      <c r="B48" s="27" t="s">
        <v>109</v>
      </c>
      <c r="C48" s="46">
        <f t="shared" si="8"/>
        <v>2226814</v>
      </c>
      <c r="D48" s="52"/>
      <c r="E48" s="52"/>
      <c r="F48" s="52"/>
      <c r="G48" s="52"/>
      <c r="H48" s="52"/>
      <c r="I48" s="52"/>
      <c r="J48" s="46">
        <v>0</v>
      </c>
      <c r="K48" s="54"/>
      <c r="L48" s="52"/>
      <c r="M48" s="52">
        <v>850</v>
      </c>
      <c r="N48" s="52">
        <v>1752429</v>
      </c>
      <c r="O48" s="52"/>
      <c r="P48" s="52"/>
      <c r="Q48" s="52">
        <v>800</v>
      </c>
      <c r="R48" s="52">
        <v>474385</v>
      </c>
      <c r="S48" s="111"/>
      <c r="T48" s="53"/>
      <c r="U48" s="53"/>
      <c r="V48" s="53"/>
      <c r="W48" s="53"/>
      <c r="X48" s="55"/>
    </row>
    <row r="49" spans="1:24" ht="39" customHeight="1">
      <c r="A49" s="27">
        <v>8</v>
      </c>
      <c r="B49" s="27" t="s">
        <v>110</v>
      </c>
      <c r="C49" s="46">
        <f t="shared" si="8"/>
        <v>1769708</v>
      </c>
      <c r="D49" s="52"/>
      <c r="E49" s="52"/>
      <c r="F49" s="52">
        <v>260598</v>
      </c>
      <c r="G49" s="52">
        <v>1388604</v>
      </c>
      <c r="H49" s="52"/>
      <c r="I49" s="52"/>
      <c r="J49" s="46">
        <f>D49+E49+F49+G49+H49</f>
        <v>1649202</v>
      </c>
      <c r="K49" s="54"/>
      <c r="L49" s="52"/>
      <c r="M49" s="52"/>
      <c r="N49" s="52"/>
      <c r="O49" s="52"/>
      <c r="P49" s="52"/>
      <c r="Q49" s="52"/>
      <c r="R49" s="52"/>
      <c r="S49" s="111">
        <v>112</v>
      </c>
      <c r="T49" s="52">
        <v>120506</v>
      </c>
      <c r="U49" s="53"/>
      <c r="V49" s="53"/>
      <c r="W49" s="53"/>
      <c r="X49" s="55"/>
    </row>
    <row r="50" spans="1:24" ht="39" customHeight="1">
      <c r="A50" s="27">
        <v>9</v>
      </c>
      <c r="B50" s="27" t="s">
        <v>111</v>
      </c>
      <c r="C50" s="46">
        <f t="shared" si="8"/>
        <v>1514249</v>
      </c>
      <c r="D50" s="52">
        <v>513349</v>
      </c>
      <c r="E50" s="52">
        <v>170440</v>
      </c>
      <c r="F50" s="52">
        <v>137826</v>
      </c>
      <c r="G50" s="52">
        <v>453438</v>
      </c>
      <c r="H50" s="52"/>
      <c r="I50" s="52"/>
      <c r="J50" s="46">
        <f>D50+E50+F50+G50+H50</f>
        <v>1275053</v>
      </c>
      <c r="K50" s="54"/>
      <c r="L50" s="52"/>
      <c r="M50" s="52"/>
      <c r="N50" s="52"/>
      <c r="O50" s="52"/>
      <c r="P50" s="52"/>
      <c r="Q50" s="52">
        <v>400</v>
      </c>
      <c r="R50" s="52">
        <v>179104</v>
      </c>
      <c r="S50" s="111">
        <v>55.8</v>
      </c>
      <c r="T50" s="53">
        <v>60092</v>
      </c>
      <c r="U50" s="53"/>
      <c r="V50" s="53"/>
      <c r="W50" s="53"/>
      <c r="X50" s="55"/>
    </row>
    <row r="51" spans="1:24" ht="39" customHeight="1">
      <c r="A51" s="27">
        <v>10</v>
      </c>
      <c r="B51" s="27" t="s">
        <v>112</v>
      </c>
      <c r="C51" s="46">
        <f t="shared" si="8"/>
        <v>1951754</v>
      </c>
      <c r="D51" s="52"/>
      <c r="E51" s="52"/>
      <c r="F51" s="52"/>
      <c r="G51" s="52"/>
      <c r="H51" s="52"/>
      <c r="I51" s="52"/>
      <c r="J51" s="46">
        <v>0</v>
      </c>
      <c r="K51" s="54"/>
      <c r="L51" s="52"/>
      <c r="M51" s="52">
        <v>560</v>
      </c>
      <c r="N51" s="52">
        <v>1951754</v>
      </c>
      <c r="O51" s="52"/>
      <c r="P51" s="52"/>
      <c r="Q51" s="52"/>
      <c r="R51" s="52"/>
      <c r="S51" s="111"/>
      <c r="T51" s="53"/>
      <c r="U51" s="53"/>
      <c r="V51" s="53"/>
      <c r="W51" s="53"/>
      <c r="X51" s="55"/>
    </row>
    <row r="52" spans="1:24" ht="41.25" customHeight="1">
      <c r="A52" s="66" t="s">
        <v>83</v>
      </c>
      <c r="B52" s="82"/>
      <c r="C52" s="46">
        <f>SUM(C42:C51)</f>
        <v>20962811</v>
      </c>
      <c r="D52" s="46">
        <f>SUM(D42:D51)</f>
        <v>6018709</v>
      </c>
      <c r="E52" s="46">
        <f>SUM(E42:E51)</f>
        <v>887614</v>
      </c>
      <c r="F52" s="46">
        <v>1357834</v>
      </c>
      <c r="G52" s="46">
        <f>SUM(G42:G51)</f>
        <v>3348243</v>
      </c>
      <c r="H52" s="46">
        <f>SUM(H42:H51)</f>
        <v>338419</v>
      </c>
      <c r="I52" s="46"/>
      <c r="J52" s="46">
        <f>SUM(J42:J51)</f>
        <v>11950819</v>
      </c>
      <c r="K52" s="54"/>
      <c r="L52" s="52"/>
      <c r="M52" s="46">
        <f>SUM(M42:M51)</f>
        <v>2652</v>
      </c>
      <c r="N52" s="46">
        <f aca="true" t="shared" si="9" ref="N52:T52">SUM(N42:N51)</f>
        <v>7064851</v>
      </c>
      <c r="O52" s="46">
        <f t="shared" si="9"/>
        <v>211.8</v>
      </c>
      <c r="P52" s="46">
        <f t="shared" si="9"/>
        <v>138409</v>
      </c>
      <c r="Q52" s="46">
        <f t="shared" si="9"/>
        <v>2374</v>
      </c>
      <c r="R52" s="46">
        <f t="shared" si="9"/>
        <v>1263388</v>
      </c>
      <c r="S52" s="46">
        <f t="shared" si="9"/>
        <v>506.8</v>
      </c>
      <c r="T52" s="46">
        <f t="shared" si="9"/>
        <v>545344</v>
      </c>
      <c r="U52" s="53"/>
      <c r="V52" s="53"/>
      <c r="W52" s="53"/>
      <c r="X52" s="55"/>
    </row>
    <row r="53" spans="1:24" ht="55.5" customHeight="1">
      <c r="A53" s="66" t="s">
        <v>84</v>
      </c>
      <c r="B53" s="82"/>
      <c r="C53" s="52">
        <f aca="true" t="shared" si="10" ref="C53:H53">SUM(C24+C40+C52)</f>
        <v>71375247</v>
      </c>
      <c r="D53" s="52">
        <f>SUM(D24+D40+D52)</f>
        <v>7409612</v>
      </c>
      <c r="E53" s="52">
        <f t="shared" si="10"/>
        <v>4348733</v>
      </c>
      <c r="F53" s="52">
        <f t="shared" si="10"/>
        <v>5815108</v>
      </c>
      <c r="G53" s="52">
        <f t="shared" si="10"/>
        <v>17202772</v>
      </c>
      <c r="H53" s="52">
        <f t="shared" si="10"/>
        <v>5795262</v>
      </c>
      <c r="I53" s="52"/>
      <c r="J53" s="52">
        <f>SUM(J24+J40+J52)</f>
        <v>40571487</v>
      </c>
      <c r="K53" s="54"/>
      <c r="L53" s="52"/>
      <c r="M53" s="52">
        <f aca="true" t="shared" si="11" ref="M53:T53">SUM(M24+M40+M52)</f>
        <v>9600.039999999999</v>
      </c>
      <c r="N53" s="52">
        <f t="shared" si="11"/>
        <v>23606723</v>
      </c>
      <c r="O53" s="52">
        <f t="shared" si="11"/>
        <v>1221.4</v>
      </c>
      <c r="P53" s="52">
        <f t="shared" si="11"/>
        <v>718814</v>
      </c>
      <c r="Q53" s="52">
        <f t="shared" si="11"/>
        <v>13160.670000000002</v>
      </c>
      <c r="R53" s="52">
        <f t="shared" si="11"/>
        <v>5932879</v>
      </c>
      <c r="S53" s="52">
        <f t="shared" si="11"/>
        <v>506.8</v>
      </c>
      <c r="T53" s="52">
        <f t="shared" si="11"/>
        <v>545344</v>
      </c>
      <c r="U53" s="53"/>
      <c r="V53" s="53"/>
      <c r="W53" s="53"/>
      <c r="X53" s="55"/>
    </row>
  </sheetData>
  <sheetProtection/>
  <mergeCells count="26">
    <mergeCell ref="V1:X1"/>
    <mergeCell ref="V9:V10"/>
    <mergeCell ref="W9:W10"/>
    <mergeCell ref="X9:X10"/>
    <mergeCell ref="M8:T8"/>
    <mergeCell ref="U8:X8"/>
    <mergeCell ref="E7:M7"/>
    <mergeCell ref="A13:X13"/>
    <mergeCell ref="A25:X25"/>
    <mergeCell ref="A40:B40"/>
    <mergeCell ref="A52:B52"/>
    <mergeCell ref="D9:I9"/>
    <mergeCell ref="J9:J10"/>
    <mergeCell ref="K9:L10"/>
    <mergeCell ref="M9:N10"/>
    <mergeCell ref="U9:U10"/>
    <mergeCell ref="A53:B53"/>
    <mergeCell ref="A41:X41"/>
    <mergeCell ref="O9:P10"/>
    <mergeCell ref="Q9:R10"/>
    <mergeCell ref="S9:T10"/>
    <mergeCell ref="A24:B24"/>
    <mergeCell ref="A8:A11"/>
    <mergeCell ref="B8:B11"/>
    <mergeCell ref="C8:C10"/>
    <mergeCell ref="D8:L8"/>
  </mergeCells>
  <printOptions/>
  <pageMargins left="0.3937007874015748" right="0.11811023622047245" top="0.5511811023622047" bottom="0.35433070866141736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60" zoomScaleNormal="60" zoomScalePageLayoutView="0" workbookViewId="0" topLeftCell="A1">
      <selection activeCell="E27" sqref="E27"/>
    </sheetView>
  </sheetViews>
  <sheetFormatPr defaultColWidth="9.140625" defaultRowHeight="12.75"/>
  <cols>
    <col min="1" max="1" width="5.7109375" style="23" customWidth="1"/>
    <col min="2" max="3" width="24.57421875" style="24" customWidth="1"/>
    <col min="4" max="4" width="21.421875" style="15" customWidth="1"/>
    <col min="5" max="5" width="15.28125" style="16" customWidth="1"/>
    <col min="6" max="6" width="26.57421875" style="16" customWidth="1"/>
    <col min="7" max="8" width="17.28125" style="16" customWidth="1"/>
    <col min="9" max="9" width="15.28125" style="16" customWidth="1"/>
    <col min="10" max="10" width="17.8515625" style="16" customWidth="1"/>
    <col min="11" max="11" width="21.00390625" style="16" customWidth="1"/>
    <col min="12" max="12" width="15.421875" style="16" customWidth="1"/>
    <col min="13" max="13" width="18.421875" style="16" customWidth="1"/>
    <col min="14" max="14" width="18.00390625" style="16" customWidth="1"/>
    <col min="15" max="15" width="9.140625" style="3" customWidth="1"/>
    <col min="16" max="16384" width="9.140625" style="3" customWidth="1"/>
  </cols>
  <sheetData>
    <row r="1" spans="13:14" ht="15">
      <c r="M1" s="3"/>
      <c r="N1" s="16" t="s">
        <v>89</v>
      </c>
    </row>
    <row r="2" spans="11:14" ht="15.75">
      <c r="K2" s="12"/>
      <c r="L2" s="12"/>
      <c r="M2" s="12"/>
      <c r="N2" s="33" t="s">
        <v>27</v>
      </c>
    </row>
    <row r="3" spans="11:14" ht="15.75">
      <c r="K3" s="12"/>
      <c r="L3" s="12"/>
      <c r="M3" s="12"/>
      <c r="N3" s="33" t="s">
        <v>28</v>
      </c>
    </row>
    <row r="4" spans="11:14" ht="15.75">
      <c r="K4" s="12"/>
      <c r="L4" s="12"/>
      <c r="M4" s="12"/>
      <c r="N4" s="33" t="s">
        <v>29</v>
      </c>
    </row>
    <row r="5" spans="11:14" ht="15.75">
      <c r="K5" s="12"/>
      <c r="L5" s="12"/>
      <c r="M5" s="12"/>
      <c r="N5" s="33" t="s">
        <v>30</v>
      </c>
    </row>
    <row r="6" spans="11:14" ht="15.75">
      <c r="K6" s="12"/>
      <c r="L6" s="12"/>
      <c r="M6" s="12"/>
      <c r="N6" s="33" t="s">
        <v>31</v>
      </c>
    </row>
    <row r="8" spans="1:14" ht="50.25" customHeight="1">
      <c r="A8" s="3"/>
      <c r="B8" s="1"/>
      <c r="C8" s="1"/>
      <c r="D8" s="1"/>
      <c r="E8" s="1"/>
      <c r="F8" s="70" t="s">
        <v>96</v>
      </c>
      <c r="G8" s="70"/>
      <c r="H8" s="70"/>
      <c r="I8" s="70"/>
      <c r="J8" s="70"/>
      <c r="K8" s="2"/>
      <c r="L8" s="2"/>
      <c r="M8" s="2"/>
      <c r="N8" s="2"/>
    </row>
    <row r="9" spans="1:14" s="5" customFormat="1" ht="48" customHeight="1">
      <c r="A9" s="87" t="s">
        <v>2</v>
      </c>
      <c r="B9" s="84" t="s">
        <v>97</v>
      </c>
      <c r="C9" s="91" t="s">
        <v>98</v>
      </c>
      <c r="D9" s="91" t="s">
        <v>99</v>
      </c>
      <c r="E9" s="108" t="s">
        <v>100</v>
      </c>
      <c r="F9" s="109"/>
      <c r="G9" s="109"/>
      <c r="H9" s="109"/>
      <c r="I9" s="109"/>
      <c r="J9" s="110" t="s">
        <v>45</v>
      </c>
      <c r="K9" s="109"/>
      <c r="L9" s="109"/>
      <c r="M9" s="109"/>
      <c r="N9" s="109"/>
    </row>
    <row r="10" spans="1:14" s="5" customFormat="1" ht="84.75" customHeight="1">
      <c r="A10" s="88"/>
      <c r="B10" s="84"/>
      <c r="C10" s="91"/>
      <c r="D10" s="107"/>
      <c r="E10" s="59" t="s">
        <v>90</v>
      </c>
      <c r="F10" s="59" t="s">
        <v>91</v>
      </c>
      <c r="G10" s="59" t="s">
        <v>92</v>
      </c>
      <c r="H10" s="59" t="s">
        <v>93</v>
      </c>
      <c r="I10" s="59" t="s">
        <v>94</v>
      </c>
      <c r="J10" s="59" t="s">
        <v>90</v>
      </c>
      <c r="K10" s="59" t="s">
        <v>91</v>
      </c>
      <c r="L10" s="59" t="s">
        <v>92</v>
      </c>
      <c r="M10" s="59" t="s">
        <v>93</v>
      </c>
      <c r="N10" s="59" t="s">
        <v>94</v>
      </c>
    </row>
    <row r="11" spans="1:14" s="5" customFormat="1" ht="36.75" customHeight="1">
      <c r="A11" s="89"/>
      <c r="B11" s="90"/>
      <c r="C11" s="43" t="s">
        <v>43</v>
      </c>
      <c r="D11" s="43" t="s">
        <v>46</v>
      </c>
      <c r="E11" s="6" t="s">
        <v>95</v>
      </c>
      <c r="F11" s="6" t="s">
        <v>95</v>
      </c>
      <c r="G11" s="6" t="s">
        <v>95</v>
      </c>
      <c r="H11" s="6" t="s">
        <v>95</v>
      </c>
      <c r="I11" s="6" t="s">
        <v>95</v>
      </c>
      <c r="J11" s="6" t="s">
        <v>95</v>
      </c>
      <c r="K11" s="6" t="s">
        <v>95</v>
      </c>
      <c r="L11" s="6" t="s">
        <v>95</v>
      </c>
      <c r="M11" s="6" t="s">
        <v>95</v>
      </c>
      <c r="N11" s="6" t="s">
        <v>95</v>
      </c>
    </row>
    <row r="12" spans="1:14" s="5" customFormat="1" ht="15.75">
      <c r="A12" s="45">
        <v>1</v>
      </c>
      <c r="B12" s="27">
        <v>2</v>
      </c>
      <c r="C12" s="30"/>
      <c r="D12" s="30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42.75" customHeight="1">
      <c r="A13" s="27"/>
      <c r="B13" s="56" t="s">
        <v>49</v>
      </c>
      <c r="C13" s="27"/>
      <c r="D13" s="57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40.5" customHeight="1">
      <c r="A14" s="27">
        <v>1</v>
      </c>
      <c r="B14" s="56" t="s">
        <v>25</v>
      </c>
      <c r="C14" s="30">
        <v>7753.1</v>
      </c>
      <c r="D14" s="60">
        <v>315</v>
      </c>
      <c r="E14" s="47">
        <v>0</v>
      </c>
      <c r="F14" s="47">
        <v>0</v>
      </c>
      <c r="G14" s="47">
        <v>0</v>
      </c>
      <c r="H14" s="47">
        <v>10</v>
      </c>
      <c r="I14" s="47">
        <v>10</v>
      </c>
      <c r="J14" s="46">
        <v>0</v>
      </c>
      <c r="K14" s="46">
        <v>0</v>
      </c>
      <c r="L14" s="46">
        <v>0</v>
      </c>
      <c r="M14" s="46">
        <v>13160792</v>
      </c>
      <c r="N14" s="46">
        <v>13160792</v>
      </c>
    </row>
    <row r="15" spans="1:14" ht="64.5" customHeight="1">
      <c r="A15" s="104" t="s">
        <v>86</v>
      </c>
      <c r="B15" s="105"/>
      <c r="C15" s="30">
        <v>7753.1</v>
      </c>
      <c r="D15" s="60">
        <v>315</v>
      </c>
      <c r="E15" s="47">
        <v>0</v>
      </c>
      <c r="F15" s="47">
        <v>0</v>
      </c>
      <c r="G15" s="47">
        <v>0</v>
      </c>
      <c r="H15" s="47">
        <v>10</v>
      </c>
      <c r="I15" s="47">
        <v>10</v>
      </c>
      <c r="J15" s="46">
        <v>0</v>
      </c>
      <c r="K15" s="46">
        <v>0</v>
      </c>
      <c r="L15" s="46">
        <v>0</v>
      </c>
      <c r="M15" s="46">
        <v>13160792</v>
      </c>
      <c r="N15" s="46">
        <v>13160792</v>
      </c>
    </row>
    <row r="16" spans="1:14" ht="38.25" customHeight="1">
      <c r="A16" s="58"/>
      <c r="B16" s="56" t="s">
        <v>101</v>
      </c>
      <c r="C16" s="30"/>
      <c r="D16" s="57"/>
      <c r="E16" s="47"/>
      <c r="F16" s="47"/>
      <c r="G16" s="47"/>
      <c r="H16" s="47"/>
      <c r="I16" s="47"/>
      <c r="J16" s="46"/>
      <c r="K16" s="46"/>
      <c r="L16" s="46"/>
      <c r="M16" s="46"/>
      <c r="N16" s="46"/>
    </row>
    <row r="17" spans="1:14" ht="37.5" customHeight="1">
      <c r="A17" s="27">
        <v>1</v>
      </c>
      <c r="B17" s="56" t="s">
        <v>25</v>
      </c>
      <c r="C17" s="30">
        <v>13535.4</v>
      </c>
      <c r="D17" s="61">
        <v>446</v>
      </c>
      <c r="E17" s="47">
        <v>0</v>
      </c>
      <c r="F17" s="47">
        <v>0</v>
      </c>
      <c r="G17" s="47">
        <v>0</v>
      </c>
      <c r="H17" s="47">
        <v>14</v>
      </c>
      <c r="I17" s="47">
        <v>14</v>
      </c>
      <c r="J17" s="46">
        <v>0</v>
      </c>
      <c r="K17" s="46">
        <v>0</v>
      </c>
      <c r="L17" s="46">
        <v>0</v>
      </c>
      <c r="M17" s="46">
        <v>37251644</v>
      </c>
      <c r="N17" s="46">
        <v>37251644</v>
      </c>
    </row>
    <row r="18" spans="1:14" ht="57.75" customHeight="1">
      <c r="A18" s="85" t="s">
        <v>87</v>
      </c>
      <c r="B18" s="106"/>
      <c r="C18" s="30">
        <v>13535.4</v>
      </c>
      <c r="D18" s="61">
        <v>446</v>
      </c>
      <c r="E18" s="47">
        <v>0</v>
      </c>
      <c r="F18" s="47">
        <v>0</v>
      </c>
      <c r="G18" s="47">
        <v>0</v>
      </c>
      <c r="H18" s="47">
        <v>14</v>
      </c>
      <c r="I18" s="47">
        <v>14</v>
      </c>
      <c r="J18" s="46">
        <v>0</v>
      </c>
      <c r="K18" s="46">
        <v>0</v>
      </c>
      <c r="L18" s="46">
        <v>0</v>
      </c>
      <c r="M18" s="46">
        <v>37251644</v>
      </c>
      <c r="N18" s="46">
        <v>37251644</v>
      </c>
    </row>
    <row r="19" spans="1:14" ht="33" customHeight="1">
      <c r="A19" s="58"/>
      <c r="B19" s="56" t="s">
        <v>102</v>
      </c>
      <c r="C19" s="30"/>
      <c r="D19" s="61"/>
      <c r="E19" s="47"/>
      <c r="F19" s="47"/>
      <c r="G19" s="47"/>
      <c r="H19" s="47"/>
      <c r="I19" s="47"/>
      <c r="J19" s="46"/>
      <c r="K19" s="46"/>
      <c r="L19" s="46"/>
      <c r="M19" s="46"/>
      <c r="N19" s="46"/>
    </row>
    <row r="20" spans="1:14" ht="35.25" customHeight="1">
      <c r="A20" s="27">
        <v>1</v>
      </c>
      <c r="B20" s="56" t="s">
        <v>25</v>
      </c>
      <c r="C20" s="30">
        <v>15244.87</v>
      </c>
      <c r="D20" s="61">
        <v>574</v>
      </c>
      <c r="E20" s="47">
        <v>0</v>
      </c>
      <c r="F20" s="47">
        <v>0</v>
      </c>
      <c r="G20" s="47">
        <v>0</v>
      </c>
      <c r="H20" s="47">
        <v>10</v>
      </c>
      <c r="I20" s="47">
        <v>10</v>
      </c>
      <c r="J20" s="46">
        <v>0</v>
      </c>
      <c r="K20" s="46">
        <v>0</v>
      </c>
      <c r="L20" s="46">
        <v>0</v>
      </c>
      <c r="M20" s="46">
        <v>20962811</v>
      </c>
      <c r="N20" s="46">
        <v>20962811</v>
      </c>
    </row>
    <row r="21" spans="1:14" ht="54" customHeight="1">
      <c r="A21" s="85" t="s">
        <v>103</v>
      </c>
      <c r="B21" s="106"/>
      <c r="C21" s="30">
        <v>15244.87</v>
      </c>
      <c r="D21" s="61">
        <v>574</v>
      </c>
      <c r="E21" s="47">
        <v>0</v>
      </c>
      <c r="F21" s="47">
        <v>0</v>
      </c>
      <c r="G21" s="47">
        <v>0</v>
      </c>
      <c r="H21" s="47">
        <v>10</v>
      </c>
      <c r="I21" s="47">
        <v>10</v>
      </c>
      <c r="J21" s="46">
        <v>0</v>
      </c>
      <c r="K21" s="46">
        <v>0</v>
      </c>
      <c r="L21" s="46">
        <v>0</v>
      </c>
      <c r="M21" s="46">
        <v>20962811</v>
      </c>
      <c r="N21" s="46">
        <v>20962811</v>
      </c>
    </row>
    <row r="22" spans="1:14" ht="63" customHeight="1">
      <c r="A22" s="66" t="s">
        <v>84</v>
      </c>
      <c r="B22" s="82"/>
      <c r="C22" s="30">
        <f aca="true" t="shared" si="0" ref="C22:N22">C15+C18+C21</f>
        <v>36533.37</v>
      </c>
      <c r="D22" s="34">
        <f t="shared" si="0"/>
        <v>1335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34</v>
      </c>
      <c r="I22" s="34">
        <f t="shared" si="0"/>
        <v>34</v>
      </c>
      <c r="J22" s="30">
        <f t="shared" si="0"/>
        <v>0</v>
      </c>
      <c r="K22" s="30">
        <f t="shared" si="0"/>
        <v>0</v>
      </c>
      <c r="L22" s="30">
        <f t="shared" si="0"/>
        <v>0</v>
      </c>
      <c r="M22" s="30">
        <f t="shared" si="0"/>
        <v>71375247</v>
      </c>
      <c r="N22" s="30">
        <f t="shared" si="0"/>
        <v>71375247</v>
      </c>
    </row>
  </sheetData>
  <sheetProtection/>
  <mergeCells count="11">
    <mergeCell ref="J9:N9"/>
    <mergeCell ref="C9:C10"/>
    <mergeCell ref="A15:B15"/>
    <mergeCell ref="A18:B18"/>
    <mergeCell ref="A21:B21"/>
    <mergeCell ref="A22:B22"/>
    <mergeCell ref="F8:J8"/>
    <mergeCell ref="A9:A11"/>
    <mergeCell ref="B9:B11"/>
    <mergeCell ref="D9:D10"/>
    <mergeCell ref="E9:I9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2017-07-10T05:22:43Z</cp:lastPrinted>
  <dcterms:created xsi:type="dcterms:W3CDTF">1996-10-08T23:32:33Z</dcterms:created>
  <dcterms:modified xsi:type="dcterms:W3CDTF">2017-07-10T05:23:24Z</dcterms:modified>
  <cp:category/>
  <cp:version/>
  <cp:contentType/>
  <cp:contentStatus/>
</cp:coreProperties>
</file>