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43" activeTab="48"/>
  </bookViews>
  <sheets>
    <sheet name="ул.50 лет ВЛКСМ 23" sheetId="35" r:id="rId1"/>
    <sheet name="ул.50 лет ВЛКСМ 25" sheetId="34" r:id="rId2"/>
    <sheet name="ул.Больничная 4" sheetId="33" r:id="rId3"/>
    <sheet name="ул.Ленина 2" sheetId="32" r:id="rId4"/>
    <sheet name="ул.Ленина 2а" sheetId="31" r:id="rId5"/>
    <sheet name="ул.Ленина 2б" sheetId="30" r:id="rId6"/>
    <sheet name="ул.Ленина 4" sheetId="29" r:id="rId7"/>
    <sheet name="ул.Ленина 6" sheetId="28" r:id="rId8"/>
    <sheet name="ул.Ленина 8" sheetId="27" r:id="rId9"/>
    <sheet name="ул.Ленина 10" sheetId="26" r:id="rId10"/>
    <sheet name="ул.Ленина 12" sheetId="25" r:id="rId11"/>
    <sheet name="ул.Ленина 14" sheetId="24" r:id="rId12"/>
    <sheet name="ул.Ленина 16" sheetId="23" r:id="rId13"/>
    <sheet name="ул.Ленина 18" sheetId="22" r:id="rId14"/>
    <sheet name="ул.Ленина 18а" sheetId="21" r:id="rId15"/>
    <sheet name="ул.Ленина 20" sheetId="20" r:id="rId16"/>
    <sheet name="ул.Ленина 22" sheetId="19" r:id="rId17"/>
    <sheet name="ул.Ленина 22а" sheetId="18" r:id="rId18"/>
    <sheet name="ул.Ленина 24" sheetId="17" r:id="rId19"/>
    <sheet name="ул.Ленина 32" sheetId="16" r:id="rId20"/>
    <sheet name="ул.Ленина 34" sheetId="15" r:id="rId21"/>
    <sheet name="ул.Ленина 38" sheetId="14" r:id="rId22"/>
    <sheet name="ул.Ленина 38а" sheetId="13" r:id="rId23"/>
    <sheet name="ул.Ленина 40" sheetId="12" r:id="rId24"/>
    <sheet name="ул.Ленина 44" sheetId="11" r:id="rId25"/>
    <sheet name="ул.Ленина 46" sheetId="10" r:id="rId26"/>
    <sheet name="ул.Ленина 48" sheetId="9" r:id="rId27"/>
    <sheet name="ул.Мира 28" sheetId="8" r:id="rId28"/>
    <sheet name="ул.Мира 28а" sheetId="7" r:id="rId29"/>
    <sheet name="ул.Мира 30" sheetId="4" r:id="rId30"/>
    <sheet name="ул.Мира 30а" sheetId="6" r:id="rId31"/>
    <sheet name="пер.Школьный 5" sheetId="36" r:id="rId32"/>
    <sheet name="пер.Школьный 13" sheetId="39" r:id="rId33"/>
    <sheet name="пер.Школьный 15" sheetId="40" r:id="rId34"/>
    <sheet name="ул.1Мая 127" sheetId="41" r:id="rId35"/>
    <sheet name="ул.1Мая 129" sheetId="42" r:id="rId36"/>
    <sheet name="ул.1Мая 131" sheetId="5" r:id="rId37"/>
    <sheet name="ул.1Мая 133" sheetId="43" r:id="rId38"/>
    <sheet name="ул.1Мая 133а" sheetId="44" r:id="rId39"/>
    <sheet name="ул.1Мая 145" sheetId="46" r:id="rId40"/>
    <sheet name="ул.1Мая 147" sheetId="47" r:id="rId41"/>
    <sheet name="ул.1Мая 149" sheetId="48" r:id="rId42"/>
    <sheet name="ул.1Мая 151" sheetId="49" r:id="rId43"/>
    <sheet name="ул.1Мая 153" sheetId="50" r:id="rId44"/>
    <sheet name="ул.1Мая 155" sheetId="51" r:id="rId45"/>
    <sheet name="ул.1Мая 159" sheetId="52" r:id="rId46"/>
    <sheet name="ул.1Мая 160" sheetId="53" r:id="rId47"/>
    <sheet name="ул.Набережная 3" sheetId="54" r:id="rId48"/>
    <sheet name="Свод за 2012г" sheetId="55" r:id="rId49"/>
  </sheets>
  <calcPr calcId="125725"/>
</workbook>
</file>

<file path=xl/calcChain.xml><?xml version="1.0" encoding="utf-8"?>
<calcChain xmlns="http://schemas.openxmlformats.org/spreadsheetml/2006/main">
  <c r="C46" i="55"/>
  <c r="C45"/>
  <c r="C43"/>
  <c r="C42"/>
  <c r="C44" i="54"/>
  <c r="C41"/>
  <c r="C44" i="53"/>
  <c r="C41"/>
  <c r="C44" i="52"/>
  <c r="C41"/>
  <c r="C44" i="51"/>
  <c r="C41"/>
  <c r="C44" i="50"/>
  <c r="C41"/>
  <c r="C44" i="49"/>
  <c r="C41"/>
  <c r="C44" i="48"/>
  <c r="C41"/>
  <c r="C44" i="47"/>
  <c r="C41"/>
  <c r="C44" i="46"/>
  <c r="C41"/>
  <c r="C44" i="44"/>
  <c r="C41"/>
  <c r="C44" i="43"/>
  <c r="C41"/>
  <c r="C44" i="5"/>
  <c r="C41"/>
  <c r="C44" i="42"/>
  <c r="C41"/>
  <c r="C44" i="41"/>
  <c r="C41"/>
  <c r="C44" i="40"/>
  <c r="C41"/>
  <c r="C44" i="39"/>
  <c r="C41"/>
  <c r="C44" i="36"/>
  <c r="C41"/>
  <c r="C44" i="6"/>
  <c r="C41"/>
  <c r="C44" i="4"/>
  <c r="C41"/>
  <c r="C44" i="7"/>
  <c r="C41"/>
  <c r="C44" i="8"/>
  <c r="C41"/>
  <c r="C44" i="9"/>
  <c r="C41"/>
  <c r="C44" i="10"/>
  <c r="C41"/>
  <c r="C44" i="11"/>
  <c r="C41"/>
  <c r="C44" i="12"/>
  <c r="C41"/>
  <c r="C44" i="13"/>
  <c r="C41"/>
  <c r="C44" i="14"/>
  <c r="C41"/>
  <c r="C44" i="15"/>
  <c r="C41"/>
  <c r="C44" i="16"/>
  <c r="C41"/>
  <c r="C44" i="17"/>
  <c r="C41"/>
  <c r="C44" i="18"/>
  <c r="C41"/>
  <c r="C44" i="19"/>
  <c r="C41"/>
  <c r="C44" i="20"/>
  <c r="C41"/>
  <c r="C44" i="21"/>
  <c r="C41"/>
  <c r="C44" i="22"/>
  <c r="C41"/>
  <c r="C44" i="23"/>
  <c r="C41"/>
  <c r="C44" i="24"/>
  <c r="C41"/>
  <c r="C44" i="25"/>
  <c r="C41"/>
  <c r="C44" i="26"/>
  <c r="C41"/>
  <c r="C44" i="27"/>
  <c r="C41"/>
  <c r="C44" i="28"/>
  <c r="C41"/>
  <c r="C44" i="29"/>
  <c r="C41"/>
  <c r="C44" i="30"/>
  <c r="C41"/>
  <c r="C44" i="31"/>
  <c r="C41"/>
  <c r="C44" i="32"/>
  <c r="C41"/>
  <c r="C44" i="33"/>
  <c r="C41"/>
  <c r="C44" i="34"/>
  <c r="C41"/>
  <c r="C44" i="35"/>
  <c r="C41"/>
  <c r="C3" i="55"/>
  <c r="C41" l="1"/>
  <c r="C44"/>
  <c r="C47" i="21"/>
  <c r="C47" i="54"/>
  <c r="C47" i="51"/>
  <c r="C47" i="50"/>
  <c r="C47" i="49"/>
  <c r="C47" i="47"/>
  <c r="C47" i="43"/>
  <c r="C47" i="42"/>
  <c r="C47" i="40"/>
  <c r="C47" i="36"/>
  <c r="C47" i="6"/>
  <c r="C47" i="8"/>
  <c r="C47" i="9"/>
  <c r="C47" i="11"/>
  <c r="C47" i="12"/>
  <c r="C47" i="13"/>
  <c r="C47" i="14"/>
  <c r="C47" i="16"/>
  <c r="C47" i="17"/>
  <c r="C47" i="18"/>
  <c r="C47" i="20"/>
  <c r="C47" i="22"/>
  <c r="C47" i="23"/>
  <c r="C47" i="24"/>
  <c r="C47" i="27"/>
  <c r="C47" i="28"/>
  <c r="C47" i="30"/>
  <c r="C47" i="31"/>
  <c r="C47" i="33"/>
  <c r="C47" i="19"/>
  <c r="C47" i="26"/>
  <c r="C47" i="29"/>
  <c r="C47" i="32"/>
  <c r="C47" i="41"/>
  <c r="C47" i="5"/>
  <c r="C47" i="44"/>
  <c r="C47" i="46"/>
  <c r="C47" i="48"/>
  <c r="C47" i="52"/>
  <c r="C47" i="53"/>
  <c r="C47" i="10"/>
  <c r="C47" i="7"/>
  <c r="C47" i="4"/>
  <c r="C47" i="39"/>
  <c r="C47" i="15"/>
  <c r="C47" i="25"/>
  <c r="C47" i="34"/>
  <c r="C47" i="35"/>
  <c r="C10" i="55"/>
  <c r="C9"/>
  <c r="C34"/>
  <c r="C33"/>
  <c r="C32"/>
  <c r="C31"/>
  <c r="C30"/>
  <c r="C29"/>
  <c r="C28"/>
  <c r="C27"/>
  <c r="C26"/>
  <c r="C25"/>
  <c r="C24"/>
  <c r="C22"/>
  <c r="C21"/>
  <c r="C20"/>
  <c r="C19"/>
  <c r="C18"/>
  <c r="C17"/>
  <c r="C16"/>
  <c r="C15"/>
  <c r="C14"/>
  <c r="C13"/>
  <c r="C7"/>
  <c r="C6"/>
  <c r="C37" i="54"/>
  <c r="C23"/>
  <c r="C12"/>
  <c r="C8"/>
  <c r="C37" i="53"/>
  <c r="C23"/>
  <c r="C12"/>
  <c r="C8"/>
  <c r="C37" i="52"/>
  <c r="C23"/>
  <c r="C12"/>
  <c r="C8"/>
  <c r="C37" i="51"/>
  <c r="C23"/>
  <c r="C12"/>
  <c r="C8"/>
  <c r="C37" i="50"/>
  <c r="C23"/>
  <c r="C12"/>
  <c r="C8"/>
  <c r="C37" i="49"/>
  <c r="C23"/>
  <c r="C12"/>
  <c r="C8"/>
  <c r="C37" i="48"/>
  <c r="C23"/>
  <c r="C12"/>
  <c r="C8"/>
  <c r="C37" i="47"/>
  <c r="C23"/>
  <c r="C12"/>
  <c r="C8"/>
  <c r="C37" i="46"/>
  <c r="C23"/>
  <c r="C12"/>
  <c r="C8"/>
  <c r="C37" i="44"/>
  <c r="C23"/>
  <c r="C12"/>
  <c r="C8"/>
  <c r="C37" i="43"/>
  <c r="C23"/>
  <c r="C12"/>
  <c r="C8"/>
  <c r="C37" i="42"/>
  <c r="C23"/>
  <c r="C12"/>
  <c r="C8"/>
  <c r="C37" i="41"/>
  <c r="C23"/>
  <c r="C12"/>
  <c r="C8"/>
  <c r="C37" i="40"/>
  <c r="C23"/>
  <c r="C12"/>
  <c r="C8"/>
  <c r="C37" i="39"/>
  <c r="C23"/>
  <c r="C12"/>
  <c r="C8"/>
  <c r="C37" i="36"/>
  <c r="C23"/>
  <c r="C12"/>
  <c r="C8"/>
  <c r="C37" i="35"/>
  <c r="C23"/>
  <c r="C12"/>
  <c r="C8"/>
  <c r="C37" i="34"/>
  <c r="C23"/>
  <c r="C12"/>
  <c r="C8"/>
  <c r="C37" i="33"/>
  <c r="C23"/>
  <c r="C12"/>
  <c r="C8"/>
  <c r="C37" i="32"/>
  <c r="C23"/>
  <c r="C12"/>
  <c r="C8"/>
  <c r="C37" i="31"/>
  <c r="C23"/>
  <c r="C12"/>
  <c r="C8"/>
  <c r="C37" i="30"/>
  <c r="C23"/>
  <c r="C12"/>
  <c r="C8"/>
  <c r="C37" i="29"/>
  <c r="C23"/>
  <c r="C12"/>
  <c r="C8"/>
  <c r="C37" i="28"/>
  <c r="C23"/>
  <c r="C12"/>
  <c r="C8"/>
  <c r="C37" i="27"/>
  <c r="C23"/>
  <c r="C12"/>
  <c r="C8"/>
  <c r="C37" i="26"/>
  <c r="C23"/>
  <c r="C12"/>
  <c r="C8"/>
  <c r="C37" i="25"/>
  <c r="C23"/>
  <c r="C12"/>
  <c r="C8"/>
  <c r="C37" i="24"/>
  <c r="C23"/>
  <c r="C12"/>
  <c r="C8"/>
  <c r="C37" i="23"/>
  <c r="C23"/>
  <c r="C12"/>
  <c r="C8"/>
  <c r="C37" i="22"/>
  <c r="C23"/>
  <c r="C12"/>
  <c r="C8"/>
  <c r="C37" i="21"/>
  <c r="C23"/>
  <c r="C12"/>
  <c r="C8"/>
  <c r="C37" i="20"/>
  <c r="C23"/>
  <c r="C12"/>
  <c r="C8"/>
  <c r="C37" i="19"/>
  <c r="C23"/>
  <c r="C12"/>
  <c r="C8"/>
  <c r="C37" i="18"/>
  <c r="C23"/>
  <c r="C12"/>
  <c r="C8"/>
  <c r="C37" i="17"/>
  <c r="C23"/>
  <c r="C12"/>
  <c r="C8"/>
  <c r="C37" i="16"/>
  <c r="C23"/>
  <c r="C12"/>
  <c r="C8"/>
  <c r="C37" i="15"/>
  <c r="C23"/>
  <c r="C12"/>
  <c r="C8"/>
  <c r="C37" i="14"/>
  <c r="C23"/>
  <c r="C12"/>
  <c r="C8"/>
  <c r="C37" i="13"/>
  <c r="C23"/>
  <c r="C12"/>
  <c r="C8"/>
  <c r="C37" i="12"/>
  <c r="C23"/>
  <c r="C12"/>
  <c r="C8"/>
  <c r="C37" i="11"/>
  <c r="C23"/>
  <c r="C12"/>
  <c r="C8"/>
  <c r="C37" i="10"/>
  <c r="C23"/>
  <c r="C12"/>
  <c r="C8"/>
  <c r="C37" i="9"/>
  <c r="C23"/>
  <c r="C12"/>
  <c r="C8"/>
  <c r="C37" i="8"/>
  <c r="C23"/>
  <c r="C12"/>
  <c r="C8"/>
  <c r="C37" i="7"/>
  <c r="C23"/>
  <c r="C12"/>
  <c r="C8"/>
  <c r="C37" i="6"/>
  <c r="C23"/>
  <c r="C12"/>
  <c r="C8"/>
  <c r="C47" i="55" l="1"/>
  <c r="C35" i="31"/>
  <c r="C36" s="1"/>
  <c r="C38" s="1"/>
  <c r="C35" i="32"/>
  <c r="C36" s="1"/>
  <c r="C35" i="54"/>
  <c r="C36" s="1"/>
  <c r="C38" s="1"/>
  <c r="C35" i="53"/>
  <c r="C36" s="1"/>
  <c r="C35" i="51"/>
  <c r="C36" s="1"/>
  <c r="C38" s="1"/>
  <c r="C35" i="10"/>
  <c r="C36" s="1"/>
  <c r="C38" s="1"/>
  <c r="C35" i="19"/>
  <c r="C36" s="1"/>
  <c r="C38" s="1"/>
  <c r="C35" i="20"/>
  <c r="C36" s="1"/>
  <c r="C38" s="1"/>
  <c r="C35" i="24"/>
  <c r="C36" s="1"/>
  <c r="C38" s="1"/>
  <c r="C35" i="25"/>
  <c r="C36" s="1"/>
  <c r="C38" s="1"/>
  <c r="C35" i="29"/>
  <c r="C36" s="1"/>
  <c r="C38" s="1"/>
  <c r="C35" i="34"/>
  <c r="C36" s="1"/>
  <c r="C38" s="1"/>
  <c r="C35" i="35"/>
  <c r="C36" s="1"/>
  <c r="C38" s="1"/>
  <c r="C35" i="50"/>
  <c r="C36" s="1"/>
  <c r="C38" s="1"/>
  <c r="C35" i="49"/>
  <c r="C36" s="1"/>
  <c r="C35" i="48"/>
  <c r="C36" s="1"/>
  <c r="C35" i="47"/>
  <c r="C36" s="1"/>
  <c r="C38" s="1"/>
  <c r="C35" i="40"/>
  <c r="C36" s="1"/>
  <c r="C38" s="1"/>
  <c r="C35" i="39"/>
  <c r="C36" s="1"/>
  <c r="C38" s="1"/>
  <c r="C35" i="15"/>
  <c r="C36" s="1"/>
  <c r="C38" s="1"/>
  <c r="C35" i="16"/>
  <c r="C36" s="1"/>
  <c r="C38" s="1"/>
  <c r="C35" i="18"/>
  <c r="C36" s="1"/>
  <c r="C38" s="1"/>
  <c r="C35" i="22"/>
  <c r="C36" s="1"/>
  <c r="C38" s="1"/>
  <c r="C35" i="23"/>
  <c r="C36" s="1"/>
  <c r="C38" s="1"/>
  <c r="C35" i="26"/>
  <c r="C36" s="1"/>
  <c r="C38" s="1"/>
  <c r="C35" i="27"/>
  <c r="C36" s="1"/>
  <c r="C38" s="1"/>
  <c r="C35" i="28"/>
  <c r="C36" s="1"/>
  <c r="C38" s="1"/>
  <c r="C35" i="33"/>
  <c r="C36" s="1"/>
  <c r="C38" s="1"/>
  <c r="C35" i="52"/>
  <c r="C36" s="1"/>
  <c r="C38" s="1"/>
  <c r="C35" i="46"/>
  <c r="C36" s="1"/>
  <c r="C38" s="1"/>
  <c r="C35" i="36"/>
  <c r="C36" s="1"/>
  <c r="C38" s="1"/>
  <c r="C35" i="6"/>
  <c r="C36" s="1"/>
  <c r="C38" s="1"/>
  <c r="C35" i="7"/>
  <c r="C36" s="1"/>
  <c r="C38" s="1"/>
  <c r="C35" i="8"/>
  <c r="C36" s="1"/>
  <c r="C38" s="1"/>
  <c r="C35" i="9"/>
  <c r="C36" s="1"/>
  <c r="C38" s="1"/>
  <c r="C35" i="11"/>
  <c r="C36" s="1"/>
  <c r="C38" s="1"/>
  <c r="C35" i="12"/>
  <c r="C36" s="1"/>
  <c r="C38" s="1"/>
  <c r="C35" i="13"/>
  <c r="C36" s="1"/>
  <c r="C38" s="1"/>
  <c r="C35" i="17"/>
  <c r="C36" s="1"/>
  <c r="C38" s="1"/>
  <c r="C35" i="21"/>
  <c r="C36" s="1"/>
  <c r="C38" s="1"/>
  <c r="C35" i="30"/>
  <c r="C36" s="1"/>
  <c r="C38" s="1"/>
  <c r="C38" i="49"/>
  <c r="C38" i="53"/>
  <c r="C38" i="48"/>
  <c r="C35" i="14"/>
  <c r="C36" s="1"/>
  <c r="C38" s="1"/>
  <c r="C12" i="55"/>
  <c r="C38" i="32"/>
  <c r="C23" i="55"/>
  <c r="C37"/>
  <c r="C8"/>
  <c r="C35" i="44"/>
  <c r="C36" s="1"/>
  <c r="C38" s="1"/>
  <c r="C35" i="43"/>
  <c r="C36" s="1"/>
  <c r="C38" s="1"/>
  <c r="C35" i="42"/>
  <c r="C36" s="1"/>
  <c r="C38" s="1"/>
  <c r="C35" i="41"/>
  <c r="C36" s="1"/>
  <c r="C38" s="1"/>
  <c r="C37" i="5"/>
  <c r="C23"/>
  <c r="C12"/>
  <c r="C8"/>
  <c r="C12" i="4"/>
  <c r="C8"/>
  <c r="C37"/>
  <c r="C23"/>
  <c r="C35" i="55" l="1"/>
  <c r="C36" s="1"/>
  <c r="C38" s="1"/>
  <c r="C35" i="5"/>
  <c r="C36" s="1"/>
  <c r="C35" i="4"/>
  <c r="C38" i="5" l="1"/>
  <c r="C36" i="4"/>
  <c r="C38" l="1"/>
</calcChain>
</file>

<file path=xl/sharedStrings.xml><?xml version="1.0" encoding="utf-8"?>
<sst xmlns="http://schemas.openxmlformats.org/spreadsheetml/2006/main" count="3332" uniqueCount="118">
  <si>
    <t>Начислено</t>
  </si>
  <si>
    <t>Оплачено</t>
  </si>
  <si>
    <t>Расходы:</t>
  </si>
  <si>
    <t xml:space="preserve">Дератизация и дезинсекция                            </t>
  </si>
  <si>
    <t>Содержание общего имущества МКД:</t>
  </si>
  <si>
    <t xml:space="preserve">Текущий ремонт общего имущества МКД :                      </t>
  </si>
  <si>
    <t xml:space="preserve">Содержание придомовой территории                   </t>
  </si>
  <si>
    <t>Многоквартирный дом (адрес): ул.Мира дом 30</t>
  </si>
  <si>
    <t>Администрация ООО УК "Стройгарант"</t>
  </si>
  <si>
    <t>Прочистка канализационной сети</t>
  </si>
  <si>
    <t>Прочистка вентиляции</t>
  </si>
  <si>
    <t>Ликвидация воздушных пробок</t>
  </si>
  <si>
    <t>Уборка снега с крыши</t>
  </si>
  <si>
    <t>Ремонт канализационной сети</t>
  </si>
  <si>
    <t>Ремонт подъездов</t>
  </si>
  <si>
    <t>Ремонт крыши</t>
  </si>
  <si>
    <t>Ремонт козырьков</t>
  </si>
  <si>
    <t>Ремонт дверей</t>
  </si>
  <si>
    <t>Электротехнические работы</t>
  </si>
  <si>
    <t>Аварийные работы</t>
  </si>
  <si>
    <t>Вывоз твердых бытовых отходов</t>
  </si>
  <si>
    <t>Обслуживание внутридомового газового оборудования</t>
  </si>
  <si>
    <t>Ремонт системы отопления</t>
  </si>
  <si>
    <t>Наименование</t>
  </si>
  <si>
    <t>Стоимость, руб.</t>
  </si>
  <si>
    <t>№</t>
  </si>
  <si>
    <t>Ремонт межпанельных швов</t>
  </si>
  <si>
    <t>Строительные работы</t>
  </si>
  <si>
    <t xml:space="preserve">Работы по благоустройству территории </t>
  </si>
  <si>
    <t>Ремонт водопроводной сети</t>
  </si>
  <si>
    <t xml:space="preserve">Расходы по управлению жилым домом (6 %)  (услуги по начислению и сбору платы, оформление договорных отношений с собственниками, выдача справок, распечатка и доставка квитанций и т.д.)                                                      </t>
  </si>
  <si>
    <t>Итого расходов:</t>
  </si>
  <si>
    <t>Отчет о выполнении договора управления за 2012 год ООО УК "Стройгарант"                                           перед собственниками помещений многоквартирных домов</t>
  </si>
  <si>
    <t>Остаток денежных средств по дому без учёта задолженности на 01.09.2012г.</t>
  </si>
  <si>
    <t>Задолженность населения на 01.09.2012г.</t>
  </si>
  <si>
    <t>Остаток денежных средств по дому с учётом задолженности на 01.09.2012г.</t>
  </si>
  <si>
    <t>Остаток денежных средств по дому без учёта задолженности на 31.12.2012г.</t>
  </si>
  <si>
    <t>Задолженность населения на 31.12.2012г.</t>
  </si>
  <si>
    <t>Остаток денежных средств по дому с учётом задолженности на 31.12.2012г.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</si>
  <si>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</si>
  <si>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</si>
  <si>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</si>
  <si>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</si>
  <si>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</si>
  <si>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</si>
  <si>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</si>
  <si>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</si>
  <si>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</si>
  <si>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</si>
  <si>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</si>
  <si>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</si>
  <si>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</si>
  <si>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</si>
  <si>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</si>
  <si>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</si>
  <si>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</si>
  <si>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</si>
  <si>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Площадь жилых помещений многоквартирного дома, м2</t>
  </si>
  <si>
    <t>Многоквартирный дом (адрес): ул.1Мая дом 131</t>
  </si>
  <si>
    <t>Многоквартирный дом (адрес): ул.Мира дом 30а</t>
  </si>
  <si>
    <t>Многоквартирный дом (адрес): ул.Мира дом 28а</t>
  </si>
  <si>
    <t>Многоквартирный дом (адрес): ул.Мира дом 28</t>
  </si>
  <si>
    <t>Многоквартирный дом (адрес): ул.Ленина дом 48</t>
  </si>
  <si>
    <t>Многоквартирный дом (адрес): ул.Ленина дом 46</t>
  </si>
  <si>
    <t>Многоквартирный дом (адрес): ул.Ленина дом 44</t>
  </si>
  <si>
    <t>Многоквартирный дом (адрес): ул.Ленина дом 40</t>
  </si>
  <si>
    <t>Многоквартирный дом (адрес): ул.Ленина дом 38а</t>
  </si>
  <si>
    <t>Многоквартирный дом (адрес): ул.Ленина дом 38</t>
  </si>
  <si>
    <t>Многоквартирный дом (адрес): ул.Ленина дом 34</t>
  </si>
  <si>
    <t>Многоквартирный дом (адрес): ул.Ленина дом 32</t>
  </si>
  <si>
    <t>Многоквартирный дом (адрес): ул.Ленина дом 24</t>
  </si>
  <si>
    <t>Многоквартирный дом (адрес): ул.Ленина дом 22а</t>
  </si>
  <si>
    <t>Многоквартирный дом (адрес): ул.Ленина дом 22</t>
  </si>
  <si>
    <t>Многоквартирный дом (адрес): ул.Ленина дом 20</t>
  </si>
  <si>
    <t>Многоквартирный дом (адрес): ул.Ленина дом 18а</t>
  </si>
  <si>
    <t>Многоквартирный дом (адрес): ул.Ленина дом 18</t>
  </si>
  <si>
    <t>Многоквартирный дом (адрес): ул.Ленина дом 16</t>
  </si>
  <si>
    <t>Многоквартирный дом (адрес): ул.Ленина дом 14</t>
  </si>
  <si>
    <t>Многоквартирный дом (адрес): ул.Ленина дом 12</t>
  </si>
  <si>
    <t>Многоквартирный дом (адрес): ул.Ленина дом 10</t>
  </si>
  <si>
    <t>Многоквартирный дом (адрес): ул.Ленина дом 8</t>
  </si>
  <si>
    <t>Многоквартирный дом (адрес): ул.Ленина дом 6</t>
  </si>
  <si>
    <t>Многоквартирный дом (адрес): ул.Ленина дом 4</t>
  </si>
  <si>
    <t>Многоквартирный дом (адрес): ул.Ленина дом 2б</t>
  </si>
  <si>
    <t>Многоквартирный дом (адрес): ул.Ленина дом 2а</t>
  </si>
  <si>
    <t>Многоквартирный дом (адрес): ул.Ленина дом 2</t>
  </si>
  <si>
    <t>Многоквартирный дом (адрес): ул.Больничная дом 4</t>
  </si>
  <si>
    <t>Многоквартирный дом (адрес): ул.50 лет ВЛКСМ дом 25</t>
  </si>
  <si>
    <t>Многоквартирный дом (адрес): ул.50 лет ВЛКСМ дом 23</t>
  </si>
  <si>
    <t>Многоквартирный дом (адрес): пер.Школьный дом 5</t>
  </si>
  <si>
    <t>Многоквартирный дом (адрес): пер.Школьный дом 13</t>
  </si>
  <si>
    <t>Многоквартирный дом (адрес): пер.Школьный дом 15</t>
  </si>
  <si>
    <t>Многоквартирный дом (адрес): ул.1Мая дом 129</t>
  </si>
  <si>
    <t>Многоквартирный дом (адрес): ул.1Мая дом 127</t>
  </si>
  <si>
    <t>Многоквартирный дом (адрес): ул.1Мая дом 133</t>
  </si>
  <si>
    <t>Многоквартирный дом (адрес): ул.1Мая дом 133а</t>
  </si>
  <si>
    <t>Многоквартирный дом (адрес): ул.1Мая дом 145</t>
  </si>
  <si>
    <t>Многоквартирный дом (адрес): ул.1Мая дом 147</t>
  </si>
  <si>
    <t>Многоквартирный дом (адрес): ул.1Мая дом 149</t>
  </si>
  <si>
    <t>Многоквартирный дом (адрес): ул.1Мая дом 151</t>
  </si>
  <si>
    <t>Многоквартирный дом (адрес): ул.1Мая дом 153</t>
  </si>
  <si>
    <t>Многоквартирный дом (адрес): ул.1Мая дом 155</t>
  </si>
  <si>
    <t>Многоквартирный дом (адрес): ул.1Мая дом 159</t>
  </si>
  <si>
    <t>Многоквартирный дом (адрес): ул.1Мая дом 160</t>
  </si>
  <si>
    <t>Многоквартирный дом (адрес): ул.Набережная дом 3</t>
  </si>
  <si>
    <t>Многоквартирный дом (адрес): Всего</t>
  </si>
  <si>
    <t xml:space="preserve">                                                    I. Жилищные услуги</t>
  </si>
  <si>
    <t xml:space="preserve">                                                    II.  Коммунальные услуги</t>
  </si>
  <si>
    <t>водоснабжение</t>
  </si>
  <si>
    <t>водоотведение</t>
  </si>
  <si>
    <t>Начислено за коммунальные услуги:</t>
  </si>
  <si>
    <t>Оплачено за коммунальные услуги:</t>
  </si>
  <si>
    <t>Остаток денежных средств без учёта задолженности на 01.09.2012г.</t>
  </si>
  <si>
    <t>Остаток денежных средств с учётом задолженности на 01.09.2012г.</t>
  </si>
  <si>
    <t xml:space="preserve">Расходы по управлению жилыми домами (6 %)  (услуги по начислению и сбору платы, оформление договорных отношений с собственниками, выдача справок, распечатка и доставка квитанций и т.д.)                                                      </t>
  </si>
  <si>
    <t>Остаток денежных средств без учёта задолженности на 31.12.2012г.</t>
  </si>
  <si>
    <t>Остаток денежных средств с учётом задолженности на 31.12.2012г.</t>
  </si>
  <si>
    <t>Площадь жилых помещений многоквартирных домов, м2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</si>
</sst>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2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 wrapText="1"/>
    </xf>
    <xf numFmtId="0" fontId="4" fillId="0" borderId="0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vertical="top" wrapText="1"/>
    </xf>
    <xf numFmtId="2" fontId="7" fillId="0" borderId="1" xfId="0" applyNumberFormat="1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7" fillId="0" borderId="1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Normal="100" workbookViewId="0">
      <selection activeCell="E1" sqref="E1:M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8554687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88</v>
      </c>
      <c r="C2" s="2"/>
    </row>
    <row r="3" spans="1:3" ht="15.75">
      <c r="A3" s="11" t="s">
        <v>57</v>
      </c>
      <c r="C3" s="2">
        <v>817.9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5.7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32215.48</v>
      </c>
    </row>
    <row r="10" spans="1:3" ht="15.75">
      <c r="A10" s="8" t="s">
        <v>1</v>
      </c>
      <c r="B10" s="9"/>
      <c r="C10" s="4">
        <v>20956.580000000002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18764.420000000002</v>
      </c>
    </row>
    <row r="24" spans="1:3">
      <c r="A24" s="30" t="s">
        <v>49</v>
      </c>
      <c r="B24" s="31" t="s">
        <v>9</v>
      </c>
      <c r="C24" s="31">
        <v>714.16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9401.4500000000007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7730.75</v>
      </c>
    </row>
    <row r="29" spans="1:3">
      <c r="A29" s="30" t="s">
        <v>54</v>
      </c>
      <c r="B29" s="31" t="s">
        <v>3</v>
      </c>
      <c r="C29" s="33">
        <v>918.06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2356.44</v>
      </c>
    </row>
    <row r="33" spans="1:3" ht="15.75">
      <c r="A33" s="21">
        <v>4</v>
      </c>
      <c r="B33" s="22" t="s">
        <v>21</v>
      </c>
      <c r="C33" s="22"/>
    </row>
    <row r="34" spans="1:3" ht="45.75" customHeight="1">
      <c r="A34" s="23">
        <v>5</v>
      </c>
      <c r="B34" s="24" t="s">
        <v>30</v>
      </c>
      <c r="C34" s="22">
        <v>1717.94</v>
      </c>
    </row>
    <row r="35" spans="1:3" ht="15.75">
      <c r="A35" s="39" t="s">
        <v>31</v>
      </c>
      <c r="B35" s="40"/>
      <c r="C35" s="20">
        <f>C12+C23+C32+C33+C34</f>
        <v>22838.799999999999</v>
      </c>
    </row>
    <row r="36" spans="1:3" ht="15.75" customHeight="1">
      <c r="A36" s="42" t="s">
        <v>36</v>
      </c>
      <c r="B36" s="43"/>
      <c r="C36" s="15">
        <f>C9-C35</f>
        <v>9376.68</v>
      </c>
    </row>
    <row r="37" spans="1:3" ht="15.75" customHeight="1">
      <c r="A37" s="8" t="s">
        <v>37</v>
      </c>
      <c r="B37" s="18"/>
      <c r="C37" s="15">
        <f>C9-C10</f>
        <v>11258.899999999998</v>
      </c>
    </row>
    <row r="38" spans="1:3" ht="15" customHeight="1">
      <c r="A38" s="46" t="s">
        <v>38</v>
      </c>
      <c r="B38" s="47"/>
      <c r="C38" s="20">
        <f>C36-C37</f>
        <v>-1882.2199999999975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23235.279999999999</v>
      </c>
    </row>
    <row r="42" spans="1:3" ht="15.75">
      <c r="A42" s="1"/>
      <c r="B42" s="4" t="s">
        <v>108</v>
      </c>
      <c r="C42" s="15">
        <v>7606.78</v>
      </c>
    </row>
    <row r="43" spans="1:3" ht="15.75">
      <c r="A43" s="1"/>
      <c r="B43" s="29" t="s">
        <v>109</v>
      </c>
      <c r="C43" s="15">
        <v>15628.5</v>
      </c>
    </row>
    <row r="44" spans="1:3" ht="15.75">
      <c r="A44" s="1" t="s">
        <v>111</v>
      </c>
      <c r="B44" s="28"/>
      <c r="C44" s="15">
        <f>C45+C46</f>
        <v>17546.52</v>
      </c>
    </row>
    <row r="45" spans="1:3" ht="15.75">
      <c r="A45" s="4"/>
      <c r="B45" s="4" t="s">
        <v>108</v>
      </c>
      <c r="C45" s="15">
        <v>7095.75</v>
      </c>
    </row>
    <row r="46" spans="1:3" ht="15.75">
      <c r="A46" s="4"/>
      <c r="B46" s="29" t="s">
        <v>109</v>
      </c>
      <c r="C46" s="4">
        <v>10450.77</v>
      </c>
    </row>
    <row r="47" spans="1:3" ht="15.75">
      <c r="A47" s="53" t="s">
        <v>37</v>
      </c>
      <c r="B47" s="53"/>
      <c r="C47" s="20">
        <f>C40+C41-C44</f>
        <v>5688.7599999999984</v>
      </c>
    </row>
    <row r="48" spans="1:3" ht="11.25" customHeight="1">
      <c r="A48" s="3"/>
      <c r="B48" s="3"/>
      <c r="C48" s="3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24" bottom="0.38" header="0.22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zoomScaleNormal="100" workbookViewId="0">
      <selection activeCell="E1" sqref="E1:AG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7109375" customWidth="1"/>
  </cols>
  <sheetData>
    <row r="1" spans="1:3" ht="36" customHeight="1">
      <c r="A1" s="41" t="s">
        <v>32</v>
      </c>
      <c r="B1" s="41"/>
      <c r="C1" s="41"/>
    </row>
    <row r="2" spans="1:3" ht="16.5" customHeight="1">
      <c r="A2" s="14" t="s">
        <v>79</v>
      </c>
      <c r="C2" s="2"/>
    </row>
    <row r="3" spans="1:3" ht="15.75">
      <c r="A3" s="11" t="s">
        <v>57</v>
      </c>
      <c r="C3" s="2">
        <v>627.4</v>
      </c>
    </row>
    <row r="4" spans="1:3" ht="17.25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25285.360000000001</v>
      </c>
    </row>
    <row r="10" spans="1:3" ht="15.75">
      <c r="A10" s="8" t="s">
        <v>1</v>
      </c>
      <c r="B10" s="9"/>
      <c r="C10" s="4">
        <v>20044.53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131.19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131.19</v>
      </c>
    </row>
    <row r="22" spans="1:3">
      <c r="A22" s="30" t="s">
        <v>48</v>
      </c>
      <c r="B22" s="32" t="s">
        <v>22</v>
      </c>
      <c r="C22" s="31"/>
    </row>
    <row r="23" spans="1:3" ht="13.5" customHeight="1">
      <c r="A23" s="21">
        <v>2</v>
      </c>
      <c r="B23" s="22" t="s">
        <v>4</v>
      </c>
      <c r="C23" s="20">
        <f>C24+C25+C26+C27+C28+C29+C30+C31</f>
        <v>17137.689999999999</v>
      </c>
    </row>
    <row r="24" spans="1:3">
      <c r="A24" s="30" t="s">
        <v>49</v>
      </c>
      <c r="B24" s="31" t="s">
        <v>9</v>
      </c>
      <c r="C24" s="31">
        <v>4579.2299999999996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5795.75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6067.73</v>
      </c>
    </row>
    <row r="29" spans="1:3">
      <c r="A29" s="30" t="s">
        <v>54</v>
      </c>
      <c r="B29" s="31" t="s">
        <v>3</v>
      </c>
      <c r="C29" s="33">
        <v>694.98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1849.53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1348.38</v>
      </c>
    </row>
    <row r="35" spans="1:3" ht="15.75">
      <c r="A35" s="39" t="s">
        <v>31</v>
      </c>
      <c r="B35" s="40"/>
      <c r="C35" s="20">
        <f>C12+C23+C32+C33+C34</f>
        <v>20466.789999999997</v>
      </c>
    </row>
    <row r="36" spans="1:3" ht="15.75" customHeight="1">
      <c r="A36" s="42" t="s">
        <v>36</v>
      </c>
      <c r="B36" s="43"/>
      <c r="C36" s="15">
        <f>C9-C35</f>
        <v>4818.5700000000033</v>
      </c>
    </row>
    <row r="37" spans="1:3" ht="15.75" customHeight="1">
      <c r="A37" s="8" t="s">
        <v>37</v>
      </c>
      <c r="B37" s="18"/>
      <c r="C37" s="15">
        <f>C9-C10</f>
        <v>5240.8300000000017</v>
      </c>
    </row>
    <row r="38" spans="1:3" ht="17.25" customHeight="1">
      <c r="A38" s="56" t="s">
        <v>38</v>
      </c>
      <c r="B38" s="57"/>
      <c r="C38" s="20">
        <f>C36-C37</f>
        <v>-422.2599999999984</v>
      </c>
    </row>
    <row r="39" spans="1:3" ht="15" customHeight="1">
      <c r="A39" s="51" t="s">
        <v>107</v>
      </c>
      <c r="B39" s="51"/>
      <c r="C39" s="51"/>
    </row>
    <row r="40" spans="1:3" ht="15.75" customHeight="1">
      <c r="A40" s="52" t="s">
        <v>34</v>
      </c>
      <c r="B40" s="52"/>
      <c r="C40" s="20">
        <v>0</v>
      </c>
    </row>
    <row r="41" spans="1:3" ht="16.5" customHeight="1">
      <c r="A41" s="1" t="s">
        <v>110</v>
      </c>
      <c r="B41" s="28"/>
      <c r="C41" s="15">
        <f>C42+C43</f>
        <v>13980.73</v>
      </c>
    </row>
    <row r="42" spans="1:3" ht="13.5" customHeight="1">
      <c r="A42" s="1"/>
      <c r="B42" s="4" t="s">
        <v>108</v>
      </c>
      <c r="C42" s="15">
        <v>4582.93</v>
      </c>
    </row>
    <row r="43" spans="1:3" ht="15.75" customHeight="1">
      <c r="A43" s="1"/>
      <c r="B43" s="29" t="s">
        <v>109</v>
      </c>
      <c r="C43" s="15">
        <v>9397.7999999999993</v>
      </c>
    </row>
    <row r="44" spans="1:3" ht="15" customHeight="1">
      <c r="A44" s="1" t="s">
        <v>111</v>
      </c>
      <c r="B44" s="28"/>
      <c r="C44" s="15">
        <f>C45+C46</f>
        <v>12134.77</v>
      </c>
    </row>
    <row r="45" spans="1:3" ht="14.25" customHeight="1">
      <c r="A45" s="4"/>
      <c r="B45" s="4" t="s">
        <v>108</v>
      </c>
      <c r="C45" s="15">
        <v>4582.93</v>
      </c>
    </row>
    <row r="46" spans="1:3" ht="13.5" customHeight="1">
      <c r="A46" s="4"/>
      <c r="B46" s="29" t="s">
        <v>109</v>
      </c>
      <c r="C46" s="4">
        <v>7551.84</v>
      </c>
    </row>
    <row r="47" spans="1:3" ht="15.75">
      <c r="A47" s="53" t="s">
        <v>37</v>
      </c>
      <c r="B47" s="53"/>
      <c r="C47" s="20">
        <f>C40+C41-C44</f>
        <v>1845.9599999999991</v>
      </c>
    </row>
    <row r="48" spans="1:3" ht="15.75">
      <c r="A48" s="2"/>
      <c r="B48" s="2"/>
      <c r="C48" s="2"/>
    </row>
    <row r="49" spans="1:3" ht="15" customHeight="1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38" header="0.31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topLeftCell="B1" zoomScaleNormal="100" workbookViewId="0">
      <selection activeCell="E1" sqref="E1:U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5.140625" customWidth="1"/>
  </cols>
  <sheetData>
    <row r="1" spans="1:3" ht="36" customHeight="1">
      <c r="A1" s="41" t="s">
        <v>32</v>
      </c>
      <c r="B1" s="41"/>
      <c r="C1" s="41"/>
    </row>
    <row r="2" spans="1:3" ht="14.25" customHeight="1">
      <c r="A2" s="14" t="s">
        <v>78</v>
      </c>
      <c r="C2" s="2"/>
    </row>
    <row r="3" spans="1:3" ht="15.75">
      <c r="A3" s="11" t="s">
        <v>57</v>
      </c>
      <c r="C3" s="26">
        <v>344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3.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13664.6</v>
      </c>
    </row>
    <row r="10" spans="1:3" ht="15.75">
      <c r="A10" s="8" t="s">
        <v>1</v>
      </c>
      <c r="B10" s="9"/>
      <c r="C10" s="4">
        <v>8693.73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10645.94</v>
      </c>
    </row>
    <row r="24" spans="1:3">
      <c r="A24" s="30" t="s">
        <v>49</v>
      </c>
      <c r="B24" s="31" t="s">
        <v>9</v>
      </c>
      <c r="C24" s="31">
        <v>6343.84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1023.01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3279.09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999.51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728.69</v>
      </c>
    </row>
    <row r="35" spans="1:3" ht="15.75">
      <c r="A35" s="39" t="s">
        <v>31</v>
      </c>
      <c r="B35" s="40"/>
      <c r="C35" s="20">
        <f>C12+C23+C32+C33+C34</f>
        <v>12374.140000000001</v>
      </c>
    </row>
    <row r="36" spans="1:3" ht="15.75" customHeight="1">
      <c r="A36" s="42" t="s">
        <v>36</v>
      </c>
      <c r="B36" s="43"/>
      <c r="C36" s="15">
        <f>C9-C35</f>
        <v>1290.4599999999991</v>
      </c>
    </row>
    <row r="37" spans="1:3" ht="15.75" customHeight="1">
      <c r="A37" s="8" t="s">
        <v>37</v>
      </c>
      <c r="B37" s="18"/>
      <c r="C37" s="15">
        <f>C9-C10</f>
        <v>4970.8700000000008</v>
      </c>
    </row>
    <row r="38" spans="1:3" ht="17.25" customHeight="1">
      <c r="A38" s="54" t="s">
        <v>38</v>
      </c>
      <c r="B38" s="55"/>
      <c r="C38" s="20">
        <f>C36-C37</f>
        <v>-3680.4100000000017</v>
      </c>
    </row>
    <row r="39" spans="1:3" ht="1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5" customHeight="1">
      <c r="A41" s="1" t="s">
        <v>110</v>
      </c>
      <c r="B41" s="28"/>
      <c r="C41" s="15">
        <f>C42+C43</f>
        <v>12955.220000000001</v>
      </c>
    </row>
    <row r="42" spans="1:3" ht="15" customHeight="1">
      <c r="A42" s="1"/>
      <c r="B42" s="4" t="s">
        <v>108</v>
      </c>
      <c r="C42" s="15">
        <v>4364.72</v>
      </c>
    </row>
    <row r="43" spans="1:3" ht="14.25" customHeight="1">
      <c r="A43" s="1"/>
      <c r="B43" s="29" t="s">
        <v>109</v>
      </c>
      <c r="C43" s="15">
        <v>8590.5</v>
      </c>
    </row>
    <row r="44" spans="1:3" ht="15.75" customHeight="1">
      <c r="A44" s="1" t="s">
        <v>111</v>
      </c>
      <c r="B44" s="28"/>
      <c r="C44" s="15">
        <f>C45+C46</f>
        <v>7774.27</v>
      </c>
    </row>
    <row r="45" spans="1:3" ht="15" customHeight="1">
      <c r="A45" s="4"/>
      <c r="B45" s="4" t="s">
        <v>108</v>
      </c>
      <c r="C45" s="15">
        <v>3181.46</v>
      </c>
    </row>
    <row r="46" spans="1:3" ht="15" customHeight="1">
      <c r="A46" s="4"/>
      <c r="B46" s="29" t="s">
        <v>109</v>
      </c>
      <c r="C46" s="4">
        <v>4592.8100000000004</v>
      </c>
    </row>
    <row r="47" spans="1:3" ht="14.25" customHeight="1">
      <c r="A47" s="53" t="s">
        <v>37</v>
      </c>
      <c r="B47" s="53"/>
      <c r="C47" s="20">
        <f>C40+C41-C44</f>
        <v>5180.9500000000007</v>
      </c>
    </row>
    <row r="48" spans="1:3" ht="15.75" customHeight="1">
      <c r="A48" s="35"/>
      <c r="B48" s="35"/>
      <c r="C48" s="34"/>
    </row>
    <row r="49" spans="1:5" ht="15.75">
      <c r="A49" s="2"/>
      <c r="B49" s="6" t="s">
        <v>8</v>
      </c>
      <c r="C49" s="2"/>
      <c r="E49" s="19"/>
    </row>
    <row r="50" spans="1:5" ht="15.75">
      <c r="A50" s="2"/>
      <c r="B50" s="2"/>
      <c r="C50" s="2"/>
      <c r="E50" s="19"/>
    </row>
    <row r="51" spans="1:5" ht="15.75">
      <c r="A51" s="2"/>
      <c r="B51" s="2"/>
      <c r="C51" s="2"/>
      <c r="E51" s="19"/>
    </row>
    <row r="52" spans="1:5">
      <c r="E52" s="7"/>
    </row>
    <row r="53" spans="1:5">
      <c r="E53" s="7"/>
    </row>
    <row r="54" spans="1:5">
      <c r="E54" s="7"/>
    </row>
    <row r="55" spans="1:5">
      <c r="E55" s="7"/>
    </row>
    <row r="56" spans="1:5"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4" header="0.31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3"/>
  <sheetViews>
    <sheetView zoomScaleNormal="100" workbookViewId="0">
      <selection activeCell="E1" sqref="E1:V3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140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77</v>
      </c>
      <c r="C2" s="2"/>
    </row>
    <row r="3" spans="1:3" ht="15.75">
      <c r="A3" s="11" t="s">
        <v>57</v>
      </c>
      <c r="C3" s="2">
        <v>351.5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14039.88</v>
      </c>
    </row>
    <row r="10" spans="1:3" ht="15.75">
      <c r="A10" s="8" t="s">
        <v>1</v>
      </c>
      <c r="B10" s="9"/>
      <c r="C10" s="4">
        <v>9101.2900000000009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6256.4500000000007</v>
      </c>
    </row>
    <row r="24" spans="1:3">
      <c r="A24" s="30" t="s">
        <v>49</v>
      </c>
      <c r="B24" s="31" t="s">
        <v>9</v>
      </c>
      <c r="C24" s="31">
        <v>1929.1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958.2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3369.15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1026.97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748.7</v>
      </c>
    </row>
    <row r="35" spans="1:3" ht="15.75">
      <c r="A35" s="39" t="s">
        <v>31</v>
      </c>
      <c r="B35" s="40"/>
      <c r="C35" s="20">
        <f>C12+C23+C32+C33+C34</f>
        <v>8032.1200000000008</v>
      </c>
    </row>
    <row r="36" spans="1:3" ht="15.75" customHeight="1">
      <c r="A36" s="42" t="s">
        <v>36</v>
      </c>
      <c r="B36" s="43"/>
      <c r="C36" s="15">
        <f>C9-C35</f>
        <v>6007.7599999999984</v>
      </c>
    </row>
    <row r="37" spans="1:3" ht="15.75" customHeight="1">
      <c r="A37" s="8" t="s">
        <v>37</v>
      </c>
      <c r="B37" s="18"/>
      <c r="C37" s="15">
        <f>C9-C10</f>
        <v>4938.5899999999983</v>
      </c>
    </row>
    <row r="38" spans="1:3" ht="15" customHeight="1">
      <c r="A38" s="46" t="s">
        <v>38</v>
      </c>
      <c r="B38" s="47"/>
      <c r="C38" s="20">
        <f>C36-C37</f>
        <v>1069.17</v>
      </c>
    </row>
    <row r="39" spans="1:3" ht="14.25" customHeight="1">
      <c r="A39" s="51" t="s">
        <v>107</v>
      </c>
      <c r="B39" s="51"/>
      <c r="C39" s="51"/>
    </row>
    <row r="40" spans="1:3" ht="13.5" customHeight="1">
      <c r="A40" s="52" t="s">
        <v>34</v>
      </c>
      <c r="B40" s="52"/>
      <c r="C40" s="20">
        <v>0</v>
      </c>
    </row>
    <row r="41" spans="1:3" ht="15" customHeight="1">
      <c r="A41" s="1" t="s">
        <v>110</v>
      </c>
      <c r="B41" s="28"/>
      <c r="C41" s="15">
        <f>C42+C43</f>
        <v>9759.44</v>
      </c>
    </row>
    <row r="42" spans="1:3" ht="12.75" customHeight="1">
      <c r="A42" s="1"/>
      <c r="B42" s="4" t="s">
        <v>108</v>
      </c>
      <c r="C42" s="15">
        <v>3259.64</v>
      </c>
    </row>
    <row r="43" spans="1:3" ht="15" customHeight="1">
      <c r="A43" s="1"/>
      <c r="B43" s="29" t="s">
        <v>109</v>
      </c>
      <c r="C43" s="15">
        <v>6499.8</v>
      </c>
    </row>
    <row r="44" spans="1:3" ht="15" customHeight="1">
      <c r="A44" s="1" t="s">
        <v>111</v>
      </c>
      <c r="B44" s="28"/>
      <c r="C44" s="15">
        <f>C45+C46</f>
        <v>5333.71</v>
      </c>
    </row>
    <row r="45" spans="1:3" ht="12" customHeight="1">
      <c r="A45" s="4"/>
      <c r="B45" s="4" t="s">
        <v>108</v>
      </c>
      <c r="C45" s="15">
        <v>2259.84</v>
      </c>
    </row>
    <row r="46" spans="1:3" ht="15" customHeight="1">
      <c r="A46" s="4"/>
      <c r="B46" s="29" t="s">
        <v>109</v>
      </c>
      <c r="C46" s="4">
        <v>3073.87</v>
      </c>
    </row>
    <row r="47" spans="1:3" ht="15.75">
      <c r="A47" s="53" t="s">
        <v>37</v>
      </c>
      <c r="B47" s="53"/>
      <c r="C47" s="20">
        <f>C40+C41-C44</f>
        <v>4425.7300000000005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38" header="0.31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E1" sqref="E1:U3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42578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76</v>
      </c>
      <c r="C2" s="2"/>
    </row>
    <row r="3" spans="1:3" ht="15.75">
      <c r="A3" s="11" t="s">
        <v>57</v>
      </c>
      <c r="C3" s="2">
        <v>643.1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4.2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25712.560000000001</v>
      </c>
    </row>
    <row r="10" spans="1:3" ht="15.75">
      <c r="A10" s="8" t="s">
        <v>1</v>
      </c>
      <c r="B10" s="9"/>
      <c r="C10" s="4">
        <v>14438.42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10713.53</v>
      </c>
    </row>
    <row r="24" spans="1:3">
      <c r="A24" s="30" t="s">
        <v>49</v>
      </c>
      <c r="B24" s="31" t="s">
        <v>9</v>
      </c>
      <c r="C24" s="31"/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3832.8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6170.24</v>
      </c>
    </row>
    <row r="29" spans="1:3">
      <c r="A29" s="30" t="s">
        <v>54</v>
      </c>
      <c r="B29" s="31" t="s">
        <v>3</v>
      </c>
      <c r="C29" s="33">
        <v>710.49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1880.78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1371.17</v>
      </c>
    </row>
    <row r="35" spans="1:3" ht="15.75">
      <c r="A35" s="39" t="s">
        <v>31</v>
      </c>
      <c r="B35" s="40"/>
      <c r="C35" s="20">
        <f>C12+C23+C32+C33+C34</f>
        <v>13965.480000000001</v>
      </c>
    </row>
    <row r="36" spans="1:3" ht="15.75" customHeight="1">
      <c r="A36" s="42" t="s">
        <v>36</v>
      </c>
      <c r="B36" s="43"/>
      <c r="C36" s="15">
        <f>C9-C35</f>
        <v>11747.08</v>
      </c>
    </row>
    <row r="37" spans="1:3" ht="15.75" customHeight="1">
      <c r="A37" s="8" t="s">
        <v>37</v>
      </c>
      <c r="B37" s="18"/>
      <c r="C37" s="15">
        <f>C9-C10</f>
        <v>11274.140000000001</v>
      </c>
    </row>
    <row r="38" spans="1:3" ht="13.5" customHeight="1">
      <c r="A38" s="46" t="s">
        <v>38</v>
      </c>
      <c r="B38" s="47"/>
      <c r="C38" s="20">
        <f>C36-C37</f>
        <v>472.93999999999869</v>
      </c>
    </row>
    <row r="39" spans="1:3" ht="13.5" customHeight="1">
      <c r="A39" s="51" t="s">
        <v>107</v>
      </c>
      <c r="B39" s="51"/>
      <c r="C39" s="51"/>
    </row>
    <row r="40" spans="1:3" ht="13.5" customHeight="1">
      <c r="A40" s="52" t="s">
        <v>34</v>
      </c>
      <c r="B40" s="52"/>
      <c r="C40" s="20">
        <v>0</v>
      </c>
    </row>
    <row r="41" spans="1:3" ht="13.5" customHeight="1">
      <c r="A41" s="1" t="s">
        <v>110</v>
      </c>
      <c r="B41" s="28"/>
      <c r="C41" s="15">
        <f>C42+C43</f>
        <v>20809.93</v>
      </c>
    </row>
    <row r="42" spans="1:3" ht="13.5" customHeight="1">
      <c r="A42" s="1"/>
      <c r="B42" s="4" t="s">
        <v>108</v>
      </c>
      <c r="C42" s="15">
        <v>6180.01</v>
      </c>
    </row>
    <row r="43" spans="1:3" ht="13.5" customHeight="1">
      <c r="A43" s="1"/>
      <c r="B43" s="29" t="s">
        <v>109</v>
      </c>
      <c r="C43" s="15">
        <v>14629.92</v>
      </c>
    </row>
    <row r="44" spans="1:3" ht="13.5" customHeight="1">
      <c r="A44" s="1" t="s">
        <v>111</v>
      </c>
      <c r="B44" s="28"/>
      <c r="C44" s="15">
        <f>C45+C46</f>
        <v>14111.18</v>
      </c>
    </row>
    <row r="45" spans="1:3" ht="13.5" customHeight="1">
      <c r="A45" s="4"/>
      <c r="B45" s="4" t="s">
        <v>108</v>
      </c>
      <c r="C45" s="15">
        <v>4995.5200000000004</v>
      </c>
    </row>
    <row r="46" spans="1:3" ht="13.5" customHeight="1">
      <c r="A46" s="4"/>
      <c r="B46" s="29" t="s">
        <v>109</v>
      </c>
      <c r="C46" s="4">
        <v>9115.66</v>
      </c>
    </row>
    <row r="47" spans="1:3" ht="15.75">
      <c r="A47" s="53" t="s">
        <v>37</v>
      </c>
      <c r="B47" s="53"/>
      <c r="C47" s="20">
        <f>C40+C41-C44</f>
        <v>6698.75</v>
      </c>
    </row>
    <row r="48" spans="1:3" ht="15.75">
      <c r="A48" s="2"/>
      <c r="B48" s="2"/>
      <c r="C48" s="2"/>
    </row>
    <row r="49" spans="1:5" ht="15.75">
      <c r="A49" s="2"/>
      <c r="B49" s="6" t="s">
        <v>8</v>
      </c>
      <c r="C49" s="2"/>
      <c r="E49" s="19"/>
    </row>
    <row r="50" spans="1:5" ht="15.75">
      <c r="A50" s="2"/>
      <c r="B50" s="2"/>
      <c r="C50" s="2"/>
      <c r="E50" s="19"/>
    </row>
    <row r="51" spans="1:5" ht="15.75">
      <c r="A51" s="2"/>
      <c r="B51" s="2"/>
      <c r="C51" s="2"/>
      <c r="E51" s="19"/>
    </row>
    <row r="52" spans="1:5">
      <c r="E52" s="7"/>
    </row>
    <row r="53" spans="1:5">
      <c r="E53" s="7"/>
    </row>
    <row r="54" spans="1:5">
      <c r="E54" s="7"/>
    </row>
    <row r="55" spans="1:5">
      <c r="E55" s="7"/>
    </row>
    <row r="56" spans="1:5"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4" header="0.31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E13" sqref="E13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75</v>
      </c>
      <c r="C2" s="2"/>
    </row>
    <row r="3" spans="1:3" ht="15.75">
      <c r="A3" s="11" t="s">
        <v>57</v>
      </c>
      <c r="C3" s="2">
        <v>617.9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24768.05</v>
      </c>
    </row>
    <row r="10" spans="1:3" ht="15.75">
      <c r="A10" s="8" t="s">
        <v>1</v>
      </c>
      <c r="B10" s="9"/>
      <c r="C10" s="4">
        <v>17721.580000000002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10461.51</v>
      </c>
    </row>
    <row r="24" spans="1:3">
      <c r="A24" s="30" t="s">
        <v>49</v>
      </c>
      <c r="B24" s="31" t="s">
        <v>9</v>
      </c>
      <c r="C24" s="33">
        <v>3858.2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5923.18</v>
      </c>
    </row>
    <row r="29" spans="1:3">
      <c r="A29" s="30" t="s">
        <v>54</v>
      </c>
      <c r="B29" s="31" t="s">
        <v>3</v>
      </c>
      <c r="C29" s="33">
        <v>680.13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1805.47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1316.26</v>
      </c>
    </row>
    <row r="35" spans="1:3" ht="15.75">
      <c r="A35" s="39" t="s">
        <v>31</v>
      </c>
      <c r="B35" s="40"/>
      <c r="C35" s="20">
        <f>C12+C23+C32+C33+C34</f>
        <v>13583.24</v>
      </c>
    </row>
    <row r="36" spans="1:3" ht="15.75" customHeight="1">
      <c r="A36" s="42" t="s">
        <v>36</v>
      </c>
      <c r="B36" s="43"/>
      <c r="C36" s="15">
        <f>C9-C35</f>
        <v>11184.81</v>
      </c>
    </row>
    <row r="37" spans="1:3" ht="15.75" customHeight="1">
      <c r="A37" s="8" t="s">
        <v>37</v>
      </c>
      <c r="B37" s="18"/>
      <c r="C37" s="15">
        <f>C9-C10</f>
        <v>7046.4699999999975</v>
      </c>
    </row>
    <row r="38" spans="1:3" ht="15" customHeight="1">
      <c r="A38" s="46" t="s">
        <v>38</v>
      </c>
      <c r="B38" s="47"/>
      <c r="C38" s="20">
        <f>C36-C37</f>
        <v>4138.340000000002</v>
      </c>
    </row>
    <row r="39" spans="1:3" ht="15" customHeight="1">
      <c r="A39" s="51" t="s">
        <v>107</v>
      </c>
      <c r="B39" s="51"/>
      <c r="C39" s="51"/>
    </row>
    <row r="40" spans="1:3" ht="15" customHeight="1">
      <c r="A40" s="52" t="s">
        <v>34</v>
      </c>
      <c r="B40" s="52"/>
      <c r="C40" s="20">
        <v>0</v>
      </c>
    </row>
    <row r="41" spans="1:3" ht="15" customHeight="1">
      <c r="A41" s="1" t="s">
        <v>110</v>
      </c>
      <c r="B41" s="28"/>
      <c r="C41" s="15">
        <f>C42+C43</f>
        <v>17669.3</v>
      </c>
    </row>
    <row r="42" spans="1:3" ht="13.5" customHeight="1">
      <c r="A42" s="1"/>
      <c r="B42" s="4" t="s">
        <v>108</v>
      </c>
      <c r="C42" s="15">
        <v>5870.3</v>
      </c>
    </row>
    <row r="43" spans="1:3" ht="15" customHeight="1">
      <c r="A43" s="1"/>
      <c r="B43" s="29" t="s">
        <v>109</v>
      </c>
      <c r="C43" s="15">
        <v>11799</v>
      </c>
    </row>
    <row r="44" spans="1:3" ht="15" customHeight="1">
      <c r="A44" s="1" t="s">
        <v>111</v>
      </c>
      <c r="B44" s="28"/>
      <c r="C44" s="15">
        <f>C45+C46</f>
        <v>13636.490000000002</v>
      </c>
    </row>
    <row r="45" spans="1:3" ht="12.75" customHeight="1">
      <c r="A45" s="4"/>
      <c r="B45" s="4" t="s">
        <v>108</v>
      </c>
      <c r="C45" s="15">
        <v>5550.81</v>
      </c>
    </row>
    <row r="46" spans="1:3" ht="15" customHeight="1">
      <c r="A46" s="4"/>
      <c r="B46" s="29" t="s">
        <v>109</v>
      </c>
      <c r="C46" s="4">
        <v>8085.68</v>
      </c>
    </row>
    <row r="47" spans="1:3" ht="15.75">
      <c r="A47" s="53" t="s">
        <v>37</v>
      </c>
      <c r="B47" s="53"/>
      <c r="C47" s="20">
        <f>C40+C41-C44</f>
        <v>4032.8099999999977</v>
      </c>
    </row>
    <row r="48" spans="1:3" ht="15.75">
      <c r="A48" s="2"/>
      <c r="B48" s="2"/>
      <c r="C48" s="2"/>
    </row>
    <row r="49" spans="1:5" ht="15.75">
      <c r="A49" s="2"/>
      <c r="B49" s="6" t="s">
        <v>8</v>
      </c>
      <c r="C49" s="2"/>
      <c r="D49" s="19"/>
      <c r="E49" s="19"/>
    </row>
    <row r="50" spans="1:5" ht="15.75">
      <c r="A50" s="2"/>
      <c r="B50" s="2"/>
      <c r="C50" s="2"/>
      <c r="D50" s="19"/>
      <c r="E50" s="19"/>
    </row>
    <row r="51" spans="1:5" ht="15.75">
      <c r="A51" s="2"/>
      <c r="B51" s="2"/>
      <c r="C51" s="2"/>
      <c r="D51" s="19"/>
      <c r="E51" s="19"/>
    </row>
    <row r="52" spans="1:5">
      <c r="D52" s="7"/>
      <c r="E52" s="7"/>
    </row>
    <row r="53" spans="1:5">
      <c r="D53" s="7"/>
      <c r="E53" s="7"/>
    </row>
    <row r="54" spans="1:5">
      <c r="D54" s="7"/>
      <c r="E54" s="7"/>
    </row>
    <row r="55" spans="1:5">
      <c r="D55" s="7"/>
      <c r="E55" s="7"/>
    </row>
    <row r="56" spans="1:5">
      <c r="D56" s="7"/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6" header="0.31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I56" sqref="I56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.75" customHeight="1">
      <c r="A2" s="14" t="s">
        <v>74</v>
      </c>
      <c r="C2" s="2"/>
    </row>
    <row r="3" spans="1:3" ht="12" customHeight="1">
      <c r="A3" s="11" t="s">
        <v>57</v>
      </c>
      <c r="C3" s="2">
        <v>776.5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31161.52</v>
      </c>
    </row>
    <row r="10" spans="1:3" ht="15.75">
      <c r="A10" s="8" t="s">
        <v>1</v>
      </c>
      <c r="B10" s="9"/>
      <c r="C10" s="4">
        <v>16182.4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5623.3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>
        <v>3386.53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2236.77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36172.58</v>
      </c>
    </row>
    <row r="24" spans="1:3">
      <c r="A24" s="30" t="s">
        <v>49</v>
      </c>
      <c r="B24" s="31" t="s">
        <v>9</v>
      </c>
      <c r="C24" s="31">
        <v>4340.47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23467.24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7477.83</v>
      </c>
    </row>
    <row r="29" spans="1:3">
      <c r="A29" s="30" t="s">
        <v>54</v>
      </c>
      <c r="B29" s="31" t="s">
        <v>3</v>
      </c>
      <c r="C29" s="33">
        <v>887.04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2279.35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1661.74</v>
      </c>
    </row>
    <row r="35" spans="1:3" ht="15.75">
      <c r="A35" s="39" t="s">
        <v>31</v>
      </c>
      <c r="B35" s="40"/>
      <c r="C35" s="20">
        <f>C12+C23+C32+C33+C34</f>
        <v>45736.97</v>
      </c>
    </row>
    <row r="36" spans="1:3" ht="15.75" customHeight="1">
      <c r="A36" s="42" t="s">
        <v>36</v>
      </c>
      <c r="B36" s="43"/>
      <c r="C36" s="15">
        <f>C9-C35</f>
        <v>-14575.45</v>
      </c>
    </row>
    <row r="37" spans="1:3" ht="15.75" customHeight="1">
      <c r="A37" s="8" t="s">
        <v>37</v>
      </c>
      <c r="B37" s="18"/>
      <c r="C37" s="15">
        <f>C9-C10</f>
        <v>14979.12</v>
      </c>
    </row>
    <row r="38" spans="1:3" ht="16.5" customHeight="1">
      <c r="A38" s="46" t="s">
        <v>38</v>
      </c>
      <c r="B38" s="47"/>
      <c r="C38" s="20">
        <f>C36-C37</f>
        <v>-29554.57</v>
      </c>
    </row>
    <row r="39" spans="1:3" ht="15.7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5.75" customHeight="1">
      <c r="A41" s="1" t="s">
        <v>110</v>
      </c>
      <c r="B41" s="28"/>
      <c r="C41" s="15">
        <f>C42+C43</f>
        <v>18986.34</v>
      </c>
    </row>
    <row r="42" spans="1:3" ht="15" customHeight="1">
      <c r="A42" s="1"/>
      <c r="B42" s="4" t="s">
        <v>108</v>
      </c>
      <c r="C42" s="15">
        <v>5862.54</v>
      </c>
    </row>
    <row r="43" spans="1:3" ht="15.75" customHeight="1">
      <c r="A43" s="1"/>
      <c r="B43" s="29" t="s">
        <v>109</v>
      </c>
      <c r="C43" s="15">
        <v>13123.8</v>
      </c>
    </row>
    <row r="44" spans="1:3" ht="16.5" customHeight="1">
      <c r="A44" s="1" t="s">
        <v>111</v>
      </c>
      <c r="B44" s="28"/>
      <c r="C44" s="15">
        <f>C45+C46</f>
        <v>11409.5</v>
      </c>
    </row>
    <row r="45" spans="1:3" ht="14.25" customHeight="1">
      <c r="A45" s="4"/>
      <c r="B45" s="4" t="s">
        <v>108</v>
      </c>
      <c r="C45" s="15">
        <v>4537.17</v>
      </c>
    </row>
    <row r="46" spans="1:3" ht="14.25" customHeight="1">
      <c r="A46" s="4"/>
      <c r="B46" s="29" t="s">
        <v>109</v>
      </c>
      <c r="C46" s="4">
        <v>6872.33</v>
      </c>
    </row>
    <row r="47" spans="1:3" ht="15.75">
      <c r="A47" s="53" t="s">
        <v>37</v>
      </c>
      <c r="B47" s="53"/>
      <c r="C47" s="20">
        <f>C40+C41-C44</f>
        <v>7576.84</v>
      </c>
    </row>
    <row r="48" spans="1:3" ht="15.75">
      <c r="A48" s="2"/>
      <c r="B48" s="2"/>
      <c r="C48" s="2"/>
    </row>
    <row r="49" spans="1:5" ht="15.75">
      <c r="A49" s="2"/>
      <c r="B49" s="6" t="s">
        <v>8</v>
      </c>
      <c r="C49" s="2"/>
      <c r="D49" s="19"/>
      <c r="E49" s="19"/>
    </row>
    <row r="50" spans="1:5" ht="15.75">
      <c r="A50" s="2"/>
      <c r="B50" s="2"/>
      <c r="C50" s="2"/>
      <c r="D50" s="19"/>
      <c r="E50" s="19"/>
    </row>
    <row r="51" spans="1:5" ht="15.75">
      <c r="A51" s="2"/>
      <c r="B51" s="2"/>
      <c r="C51" s="2"/>
      <c r="D51" s="19"/>
      <c r="E51" s="19"/>
    </row>
    <row r="52" spans="1:5">
      <c r="D52" s="7"/>
      <c r="E52" s="7"/>
    </row>
    <row r="53" spans="1:5">
      <c r="D53" s="7"/>
      <c r="E53" s="7"/>
    </row>
    <row r="54" spans="1:5">
      <c r="D54" s="7"/>
      <c r="E54" s="7"/>
    </row>
    <row r="55" spans="1:5">
      <c r="D55" s="7"/>
      <c r="E55" s="7"/>
    </row>
    <row r="56" spans="1:5">
      <c r="D56" s="7"/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" header="0.31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E1" sqref="E1:U2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42578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73</v>
      </c>
      <c r="C2" s="2"/>
    </row>
    <row r="3" spans="1:3" ht="12" customHeight="1">
      <c r="A3" s="11" t="s">
        <v>57</v>
      </c>
      <c r="C3" s="2">
        <v>368.8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5.7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5" customHeight="1">
      <c r="A8" s="46" t="s">
        <v>35</v>
      </c>
      <c r="B8" s="47"/>
      <c r="C8" s="25">
        <f>C6-C7</f>
        <v>0</v>
      </c>
    </row>
    <row r="9" spans="1:3" ht="14.25" customHeight="1">
      <c r="A9" s="8" t="s">
        <v>0</v>
      </c>
      <c r="B9" s="9"/>
      <c r="C9" s="15">
        <v>14666.64</v>
      </c>
    </row>
    <row r="10" spans="1:3" ht="15.75">
      <c r="A10" s="8" t="s">
        <v>1</v>
      </c>
      <c r="B10" s="9"/>
      <c r="C10" s="4">
        <v>10680.1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9726.14</v>
      </c>
    </row>
    <row r="24" spans="1:3">
      <c r="A24" s="30" t="s">
        <v>49</v>
      </c>
      <c r="B24" s="31" t="s">
        <v>9</v>
      </c>
      <c r="C24" s="31">
        <v>4843.1499999999996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3">
        <v>958.2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3519.55</v>
      </c>
    </row>
    <row r="29" spans="1:3">
      <c r="A29" s="30" t="s">
        <v>54</v>
      </c>
      <c r="B29" s="31" t="s">
        <v>3</v>
      </c>
      <c r="C29" s="33">
        <v>405.24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1072.81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782.12</v>
      </c>
    </row>
    <row r="35" spans="1:3" ht="15.75">
      <c r="A35" s="39" t="s">
        <v>31</v>
      </c>
      <c r="B35" s="40"/>
      <c r="C35" s="20">
        <f>C12+C23+C32+C33+C34</f>
        <v>11581.07</v>
      </c>
    </row>
    <row r="36" spans="1:3" ht="15.75" customHeight="1">
      <c r="A36" s="42" t="s">
        <v>36</v>
      </c>
      <c r="B36" s="43"/>
      <c r="C36" s="15">
        <f>C9-C35</f>
        <v>3085.5699999999997</v>
      </c>
    </row>
    <row r="37" spans="1:3" ht="15.75" customHeight="1">
      <c r="A37" s="8" t="s">
        <v>37</v>
      </c>
      <c r="B37" s="18"/>
      <c r="C37" s="15">
        <f>C9-C10</f>
        <v>3986.5399999999991</v>
      </c>
    </row>
    <row r="38" spans="1:3" ht="18" customHeight="1">
      <c r="A38" s="54" t="s">
        <v>38</v>
      </c>
      <c r="B38" s="55"/>
      <c r="C38" s="20">
        <f>C36-C37</f>
        <v>-900.96999999999935</v>
      </c>
    </row>
    <row r="39" spans="1:3" ht="1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5" customHeight="1">
      <c r="A41" s="1" t="s">
        <v>110</v>
      </c>
      <c r="B41" s="28"/>
      <c r="C41" s="15">
        <f>C42+C43</f>
        <v>8671.48</v>
      </c>
    </row>
    <row r="42" spans="1:3" ht="15" customHeight="1">
      <c r="A42" s="1"/>
      <c r="B42" s="4" t="s">
        <v>108</v>
      </c>
      <c r="C42" s="15">
        <v>2813.38</v>
      </c>
    </row>
    <row r="43" spans="1:3" ht="15.75" customHeight="1">
      <c r="A43" s="1"/>
      <c r="B43" s="29" t="s">
        <v>109</v>
      </c>
      <c r="C43" s="15">
        <v>5858.1</v>
      </c>
    </row>
    <row r="44" spans="1:3" ht="16.5" customHeight="1">
      <c r="A44" s="1" t="s">
        <v>111</v>
      </c>
      <c r="B44" s="28"/>
      <c r="C44" s="15">
        <f>C45+C46</f>
        <v>7239.6</v>
      </c>
    </row>
    <row r="45" spans="1:3" ht="15" customHeight="1">
      <c r="A45" s="4"/>
      <c r="B45" s="4" t="s">
        <v>108</v>
      </c>
      <c r="C45" s="15">
        <v>2813.38</v>
      </c>
    </row>
    <row r="46" spans="1:3" ht="12.75" customHeight="1">
      <c r="A46" s="4"/>
      <c r="B46" s="29" t="s">
        <v>109</v>
      </c>
      <c r="C46" s="4">
        <v>4426.22</v>
      </c>
    </row>
    <row r="47" spans="1:3" ht="15.75">
      <c r="A47" s="53" t="s">
        <v>37</v>
      </c>
      <c r="B47" s="53"/>
      <c r="C47" s="20">
        <f>C40+C41-C44</f>
        <v>1431.8799999999992</v>
      </c>
    </row>
    <row r="48" spans="1:3" ht="15.75">
      <c r="A48" s="2"/>
      <c r="B48" s="2"/>
      <c r="C48" s="2"/>
    </row>
    <row r="49" spans="1:5" ht="14.25" customHeight="1">
      <c r="A49" s="2"/>
      <c r="B49" s="6" t="s">
        <v>8</v>
      </c>
      <c r="C49" s="2"/>
      <c r="E49" s="19"/>
    </row>
    <row r="50" spans="1:5" ht="15.75">
      <c r="A50" s="2"/>
      <c r="B50" s="2"/>
      <c r="C50" s="2"/>
      <c r="E50" s="19"/>
    </row>
    <row r="51" spans="1:5" ht="15.75">
      <c r="A51" s="2"/>
      <c r="B51" s="2"/>
      <c r="C51" s="2"/>
      <c r="E51" s="19"/>
    </row>
    <row r="52" spans="1:5">
      <c r="E52" s="7"/>
    </row>
    <row r="53" spans="1:5">
      <c r="E53" s="7"/>
    </row>
    <row r="54" spans="1:5">
      <c r="E54" s="7"/>
    </row>
    <row r="55" spans="1:5">
      <c r="E55" s="7"/>
    </row>
    <row r="56" spans="1:5"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5" bottom="0.42" header="0.31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Normal="100" workbookViewId="0">
      <selection activeCell="E1" sqref="E1:V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72</v>
      </c>
      <c r="B2" s="14"/>
      <c r="C2" s="2"/>
    </row>
    <row r="3" spans="1:3" ht="15.75">
      <c r="A3" s="11" t="s">
        <v>57</v>
      </c>
      <c r="B3" s="11"/>
      <c r="C3" s="2">
        <v>735.3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29433</v>
      </c>
    </row>
    <row r="10" spans="1:3" ht="15.75">
      <c r="A10" s="8" t="s">
        <v>1</v>
      </c>
      <c r="B10" s="9"/>
      <c r="C10" s="4">
        <v>19641.04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17035.300000000003</v>
      </c>
    </row>
    <row r="24" spans="1:3">
      <c r="A24" s="30" t="s">
        <v>49</v>
      </c>
      <c r="B24" s="31" t="s">
        <v>9</v>
      </c>
      <c r="C24" s="31">
        <v>7210.33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3">
        <v>1953.1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7063.04</v>
      </c>
    </row>
    <row r="29" spans="1:3">
      <c r="A29" s="30" t="s">
        <v>54</v>
      </c>
      <c r="B29" s="31" t="s">
        <v>3</v>
      </c>
      <c r="C29" s="33">
        <v>808.83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2152.91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1569.56</v>
      </c>
    </row>
    <row r="35" spans="1:3" ht="15.75">
      <c r="A35" s="39" t="s">
        <v>31</v>
      </c>
      <c r="B35" s="40"/>
      <c r="C35" s="20">
        <f>C12+C23+C32+C33+C34</f>
        <v>20757.770000000004</v>
      </c>
    </row>
    <row r="36" spans="1:3" ht="15.75" customHeight="1">
      <c r="A36" s="42" t="s">
        <v>36</v>
      </c>
      <c r="B36" s="43"/>
      <c r="C36" s="15">
        <f>C9-C35</f>
        <v>8675.2299999999959</v>
      </c>
    </row>
    <row r="37" spans="1:3" ht="15.75" customHeight="1">
      <c r="A37" s="8" t="s">
        <v>37</v>
      </c>
      <c r="B37" s="18"/>
      <c r="C37" s="15">
        <f>C9-C10</f>
        <v>9791.9599999999991</v>
      </c>
    </row>
    <row r="38" spans="1:3" ht="14.25" customHeight="1">
      <c r="A38" s="46" t="s">
        <v>38</v>
      </c>
      <c r="B38" s="47"/>
      <c r="C38" s="20">
        <f>C36-C37</f>
        <v>-1116.7300000000032</v>
      </c>
    </row>
    <row r="39" spans="1:3" ht="1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18695.5</v>
      </c>
    </row>
    <row r="42" spans="1:3" ht="14.25" customHeight="1">
      <c r="A42" s="1"/>
      <c r="B42" s="4" t="s">
        <v>108</v>
      </c>
      <c r="C42" s="15">
        <v>6544.6</v>
      </c>
    </row>
    <row r="43" spans="1:3" ht="14.25" customHeight="1">
      <c r="A43" s="1"/>
      <c r="B43" s="29" t="s">
        <v>109</v>
      </c>
      <c r="C43" s="15">
        <v>12150.9</v>
      </c>
    </row>
    <row r="44" spans="1:3" ht="14.25" customHeight="1">
      <c r="A44" s="1" t="s">
        <v>111</v>
      </c>
      <c r="B44" s="28"/>
      <c r="C44" s="15">
        <f>C45+C46</f>
        <v>15270.16</v>
      </c>
    </row>
    <row r="45" spans="1:3" ht="14.25" customHeight="1">
      <c r="A45" s="4"/>
      <c r="B45" s="4" t="s">
        <v>108</v>
      </c>
      <c r="C45" s="15">
        <v>6498.7</v>
      </c>
    </row>
    <row r="46" spans="1:3" ht="14.25" customHeight="1">
      <c r="A46" s="4"/>
      <c r="B46" s="29" t="s">
        <v>109</v>
      </c>
      <c r="C46" s="4">
        <v>8771.4599999999991</v>
      </c>
    </row>
    <row r="47" spans="1:3" ht="15.75">
      <c r="A47" s="53" t="s">
        <v>37</v>
      </c>
      <c r="B47" s="53"/>
      <c r="C47" s="20">
        <f>C40+C41-C44</f>
        <v>3425.34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38" header="0.31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G52" sqref="G52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7109375" customWidth="1"/>
  </cols>
  <sheetData>
    <row r="1" spans="1:3" ht="36" customHeight="1">
      <c r="A1" s="41" t="s">
        <v>32</v>
      </c>
      <c r="B1" s="41"/>
      <c r="C1" s="41"/>
    </row>
    <row r="2" spans="1:3" ht="17.25">
      <c r="A2" s="2"/>
      <c r="B2" s="14" t="s">
        <v>71</v>
      </c>
      <c r="C2" s="2"/>
    </row>
    <row r="3" spans="1:3" ht="15.75">
      <c r="A3" s="2"/>
      <c r="B3" s="11" t="s">
        <v>57</v>
      </c>
      <c r="C3" s="2">
        <v>784.8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29580.720000000001</v>
      </c>
    </row>
    <row r="10" spans="1:3" ht="15.75">
      <c r="A10" s="8" t="s">
        <v>1</v>
      </c>
      <c r="B10" s="9"/>
      <c r="C10" s="4">
        <v>18419.490000000002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62818.9</v>
      </c>
    </row>
    <row r="13" spans="1:3">
      <c r="A13" s="30" t="s">
        <v>39</v>
      </c>
      <c r="B13" s="31" t="s">
        <v>14</v>
      </c>
      <c r="C13" s="31">
        <v>61247.64</v>
      </c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>
        <v>1571.26</v>
      </c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29677.94</v>
      </c>
    </row>
    <row r="24" spans="1:3">
      <c r="A24" s="30" t="s">
        <v>49</v>
      </c>
      <c r="B24" s="31" t="s">
        <v>9</v>
      </c>
      <c r="C24" s="31">
        <v>14845.58</v>
      </c>
    </row>
    <row r="25" spans="1:3">
      <c r="A25" s="30" t="s">
        <v>50</v>
      </c>
      <c r="B25" s="31" t="s">
        <v>10</v>
      </c>
      <c r="C25" s="31">
        <v>3816.32</v>
      </c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>
        <v>1065.1199999999999</v>
      </c>
    </row>
    <row r="28" spans="1:3">
      <c r="A28" s="30" t="s">
        <v>53</v>
      </c>
      <c r="B28" s="31" t="s">
        <v>6</v>
      </c>
      <c r="C28" s="31">
        <v>7098.48</v>
      </c>
    </row>
    <row r="29" spans="1:3">
      <c r="A29" s="30" t="s">
        <v>54</v>
      </c>
      <c r="B29" s="31" t="s">
        <v>3</v>
      </c>
      <c r="C29" s="33">
        <v>899.91</v>
      </c>
    </row>
    <row r="30" spans="1:3">
      <c r="A30" s="30" t="s">
        <v>55</v>
      </c>
      <c r="B30" s="31" t="s">
        <v>28</v>
      </c>
      <c r="C30" s="31">
        <v>1952.53</v>
      </c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2163.7199999999998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1577.44</v>
      </c>
    </row>
    <row r="35" spans="1:3" ht="15.75">
      <c r="A35" s="39" t="s">
        <v>31</v>
      </c>
      <c r="B35" s="40"/>
      <c r="C35" s="20">
        <f>C12+C23+C32+C33+C34</f>
        <v>96238</v>
      </c>
    </row>
    <row r="36" spans="1:3" ht="15.75" customHeight="1">
      <c r="A36" s="42" t="s">
        <v>36</v>
      </c>
      <c r="B36" s="43"/>
      <c r="C36" s="15">
        <f>C9-C35</f>
        <v>-66657.279999999999</v>
      </c>
    </row>
    <row r="37" spans="1:3" ht="15.75" customHeight="1">
      <c r="A37" s="8" t="s">
        <v>37</v>
      </c>
      <c r="B37" s="18"/>
      <c r="C37" s="15">
        <f>C9-C10</f>
        <v>11161.23</v>
      </c>
    </row>
    <row r="38" spans="1:3" ht="15" customHeight="1">
      <c r="A38" s="46" t="s">
        <v>38</v>
      </c>
      <c r="B38" s="47"/>
      <c r="C38" s="20">
        <f>C36-C37</f>
        <v>-77818.509999999995</v>
      </c>
    </row>
    <row r="39" spans="1:3" ht="15.75" customHeight="1">
      <c r="A39" s="51" t="s">
        <v>107</v>
      </c>
      <c r="B39" s="51"/>
      <c r="C39" s="51"/>
    </row>
    <row r="40" spans="1:3" ht="15.75" customHeight="1">
      <c r="A40" s="52" t="s">
        <v>34</v>
      </c>
      <c r="B40" s="52"/>
      <c r="C40" s="20">
        <v>0</v>
      </c>
    </row>
    <row r="41" spans="1:3" ht="12" customHeight="1">
      <c r="A41" s="1" t="s">
        <v>110</v>
      </c>
      <c r="B41" s="28"/>
      <c r="C41" s="15">
        <f>C42+C43</f>
        <v>21959.82</v>
      </c>
    </row>
    <row r="42" spans="1:3" ht="12" customHeight="1">
      <c r="A42" s="1"/>
      <c r="B42" s="4" t="s">
        <v>108</v>
      </c>
      <c r="C42" s="15">
        <v>6890.22</v>
      </c>
    </row>
    <row r="43" spans="1:3" ht="12" customHeight="1">
      <c r="A43" s="1"/>
      <c r="B43" s="29" t="s">
        <v>109</v>
      </c>
      <c r="C43" s="15">
        <v>15069.6</v>
      </c>
    </row>
    <row r="44" spans="1:3" ht="12" customHeight="1">
      <c r="A44" s="1" t="s">
        <v>111</v>
      </c>
      <c r="B44" s="28"/>
      <c r="C44" s="15">
        <f>C45+C46</f>
        <v>14809.41</v>
      </c>
    </row>
    <row r="45" spans="1:3" ht="12" customHeight="1">
      <c r="A45" s="4"/>
      <c r="B45" s="4" t="s">
        <v>108</v>
      </c>
      <c r="C45" s="15">
        <v>5922.33</v>
      </c>
    </row>
    <row r="46" spans="1:3" ht="12" customHeight="1">
      <c r="A46" s="4"/>
      <c r="B46" s="29" t="s">
        <v>109</v>
      </c>
      <c r="C46" s="4">
        <v>8887.08</v>
      </c>
    </row>
    <row r="47" spans="1:3" ht="15.75">
      <c r="A47" s="53" t="s">
        <v>37</v>
      </c>
      <c r="B47" s="53"/>
      <c r="C47" s="20">
        <f>C40+C41-C44</f>
        <v>7150.41</v>
      </c>
    </row>
    <row r="48" spans="1:3" ht="15.75">
      <c r="A48" s="2"/>
      <c r="B48" s="2"/>
      <c r="C48" s="2"/>
    </row>
    <row r="49" spans="1:5" ht="15.75">
      <c r="A49" s="2"/>
      <c r="B49" s="6" t="s">
        <v>8</v>
      </c>
      <c r="C49" s="2"/>
      <c r="E49" s="19"/>
    </row>
    <row r="50" spans="1:5" ht="15.75">
      <c r="A50" s="2"/>
      <c r="B50" s="2"/>
      <c r="C50" s="2"/>
      <c r="E50" s="19"/>
    </row>
    <row r="51" spans="1:5" ht="15.75">
      <c r="A51" s="2"/>
      <c r="B51" s="2"/>
      <c r="C51" s="2"/>
      <c r="E51" s="19"/>
    </row>
    <row r="52" spans="1:5">
      <c r="E52" s="7"/>
    </row>
    <row r="53" spans="1:5">
      <c r="E53" s="7"/>
    </row>
    <row r="54" spans="1:5">
      <c r="E54" s="7"/>
    </row>
    <row r="55" spans="1:5">
      <c r="E55" s="7"/>
    </row>
    <row r="56" spans="1:5"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31" header="0.31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6"/>
  <sheetViews>
    <sheetView zoomScaleNormal="100" workbookViewId="0">
      <selection activeCell="E1" sqref="E1:T3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70</v>
      </c>
      <c r="C2" s="2"/>
    </row>
    <row r="3" spans="1:3" ht="12.75" customHeight="1">
      <c r="A3" s="11" t="s">
        <v>57</v>
      </c>
      <c r="C3" s="2">
        <v>737.5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29560.720000000001</v>
      </c>
    </row>
    <row r="10" spans="1:3" ht="15.75">
      <c r="A10" s="8" t="s">
        <v>1</v>
      </c>
      <c r="B10" s="9"/>
      <c r="C10" s="4">
        <v>17160.46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698.8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3">
        <v>192</v>
      </c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3">
        <v>506.8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18676.580000000002</v>
      </c>
    </row>
    <row r="24" spans="1:3">
      <c r="A24" s="30" t="s">
        <v>49</v>
      </c>
      <c r="B24" s="31" t="s">
        <v>9</v>
      </c>
      <c r="C24" s="31">
        <v>3858.2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7724.7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7093.68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2162.2600000000002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1576.37</v>
      </c>
    </row>
    <row r="35" spans="1:3" ht="15.75">
      <c r="A35" s="39" t="s">
        <v>31</v>
      </c>
      <c r="B35" s="40"/>
      <c r="C35" s="20">
        <f>C12+C23+C32+C33+C34</f>
        <v>23114.01</v>
      </c>
    </row>
    <row r="36" spans="1:3" ht="15.75" customHeight="1">
      <c r="A36" s="42" t="s">
        <v>36</v>
      </c>
      <c r="B36" s="43"/>
      <c r="C36" s="15">
        <f>C9-C35</f>
        <v>6446.7100000000028</v>
      </c>
    </row>
    <row r="37" spans="1:3" ht="15.75" customHeight="1">
      <c r="A37" s="8" t="s">
        <v>37</v>
      </c>
      <c r="B37" s="18"/>
      <c r="C37" s="15">
        <f>C9-C10</f>
        <v>12400.260000000002</v>
      </c>
    </row>
    <row r="38" spans="1:3" ht="14.25" customHeight="1">
      <c r="A38" s="46" t="s">
        <v>38</v>
      </c>
      <c r="B38" s="47"/>
      <c r="C38" s="20">
        <f>C36-C37</f>
        <v>-5953.5499999999993</v>
      </c>
    </row>
    <row r="39" spans="1:3" ht="14.2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14488.5</v>
      </c>
    </row>
    <row r="42" spans="1:3" ht="14.25" customHeight="1">
      <c r="A42" s="1"/>
      <c r="B42" s="4" t="s">
        <v>108</v>
      </c>
      <c r="C42" s="15">
        <v>4614.6000000000004</v>
      </c>
    </row>
    <row r="43" spans="1:3" ht="14.25" customHeight="1">
      <c r="A43" s="1"/>
      <c r="B43" s="29" t="s">
        <v>109</v>
      </c>
      <c r="C43" s="15">
        <v>9873.9</v>
      </c>
    </row>
    <row r="44" spans="1:3" ht="14.25" customHeight="1">
      <c r="A44" s="1" t="s">
        <v>111</v>
      </c>
      <c r="B44" s="28"/>
      <c r="C44" s="15">
        <f>C45+C46</f>
        <v>9943.94</v>
      </c>
    </row>
    <row r="45" spans="1:3" ht="14.25" customHeight="1">
      <c r="A45" s="4"/>
      <c r="B45" s="4" t="s">
        <v>108</v>
      </c>
      <c r="C45" s="15">
        <v>3810.22</v>
      </c>
    </row>
    <row r="46" spans="1:3" ht="14.25" customHeight="1">
      <c r="A46" s="4"/>
      <c r="B46" s="29" t="s">
        <v>109</v>
      </c>
      <c r="C46" s="4">
        <v>6133.72</v>
      </c>
    </row>
    <row r="47" spans="1:3" ht="15.75">
      <c r="A47" s="53" t="s">
        <v>37</v>
      </c>
      <c r="B47" s="53"/>
      <c r="C47" s="20">
        <f>C40+C41-C44</f>
        <v>4544.5599999999995</v>
      </c>
    </row>
    <row r="48" spans="1:3" ht="15.75">
      <c r="A48" s="2"/>
      <c r="B48" s="2"/>
      <c r="C48" s="2"/>
    </row>
    <row r="49" spans="1:6" ht="15.75">
      <c r="A49" s="2"/>
      <c r="B49" s="6" t="s">
        <v>8</v>
      </c>
      <c r="C49" s="2"/>
      <c r="E49" s="19"/>
      <c r="F49" s="19"/>
    </row>
    <row r="50" spans="1:6" ht="15.75">
      <c r="A50" s="2"/>
      <c r="B50" s="2"/>
      <c r="C50" s="2"/>
      <c r="E50" s="19"/>
      <c r="F50" s="19"/>
    </row>
    <row r="51" spans="1:6" ht="15.75">
      <c r="A51" s="2"/>
      <c r="B51" s="2"/>
      <c r="C51" s="2"/>
      <c r="E51" s="19"/>
      <c r="F51" s="19"/>
    </row>
    <row r="52" spans="1:6">
      <c r="E52" s="7"/>
      <c r="F52" s="7"/>
    </row>
    <row r="53" spans="1:6">
      <c r="E53" s="7"/>
      <c r="F53" s="7"/>
    </row>
    <row r="54" spans="1:6">
      <c r="E54" s="7"/>
      <c r="F54" s="7"/>
    </row>
    <row r="55" spans="1:6">
      <c r="E55" s="7"/>
      <c r="F55" s="7"/>
    </row>
    <row r="56" spans="1:6">
      <c r="E56" s="7"/>
      <c r="F56" s="7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38" header="0.31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H10" sqref="H10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87</v>
      </c>
      <c r="C2" s="2"/>
    </row>
    <row r="3" spans="1:3" ht="12.75" customHeight="1">
      <c r="A3" s="11" t="s">
        <v>57</v>
      </c>
      <c r="C3" s="2">
        <v>792.6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32367.07</v>
      </c>
    </row>
    <row r="10" spans="1:3" ht="15.75">
      <c r="A10" s="8" t="s">
        <v>1</v>
      </c>
      <c r="B10" s="9"/>
      <c r="C10" s="4">
        <v>17568.509999999998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1713.79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>
        <v>1713.79</v>
      </c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9031.4</v>
      </c>
    </row>
    <row r="24" spans="1:3">
      <c r="A24" s="30" t="s">
        <v>49</v>
      </c>
      <c r="B24" s="31" t="s">
        <v>9</v>
      </c>
      <c r="C24" s="31">
        <v>312.22000000000003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7767.13</v>
      </c>
    </row>
    <row r="29" spans="1:3">
      <c r="A29" s="30" t="s">
        <v>54</v>
      </c>
      <c r="B29" s="31" t="s">
        <v>3</v>
      </c>
      <c r="C29" s="33">
        <v>952.05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2367.5300000000002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1726.03</v>
      </c>
    </row>
    <row r="35" spans="1:3" ht="15.75">
      <c r="A35" s="39" t="s">
        <v>31</v>
      </c>
      <c r="B35" s="40"/>
      <c r="C35" s="20">
        <f>C12+C23+C32+C33+C34</f>
        <v>14838.75</v>
      </c>
    </row>
    <row r="36" spans="1:3" ht="15.75" customHeight="1">
      <c r="A36" s="42" t="s">
        <v>36</v>
      </c>
      <c r="B36" s="43"/>
      <c r="C36" s="15">
        <f>C9-C35</f>
        <v>17528.32</v>
      </c>
    </row>
    <row r="37" spans="1:3" ht="15.75" customHeight="1">
      <c r="A37" s="8" t="s">
        <v>37</v>
      </c>
      <c r="B37" s="18"/>
      <c r="C37" s="15">
        <f>C9-C10</f>
        <v>14798.560000000001</v>
      </c>
    </row>
    <row r="38" spans="1:3" ht="16.5" customHeight="1">
      <c r="A38" s="46" t="s">
        <v>38</v>
      </c>
      <c r="B38" s="47"/>
      <c r="C38" s="20">
        <f>C36-C37</f>
        <v>2729.7599999999984</v>
      </c>
    </row>
    <row r="39" spans="1:3" ht="16.5" customHeight="1">
      <c r="A39" s="51" t="s">
        <v>107</v>
      </c>
      <c r="B39" s="51"/>
      <c r="C39" s="51"/>
    </row>
    <row r="40" spans="1:3" ht="16.5" customHeight="1">
      <c r="A40" s="52" t="s">
        <v>34</v>
      </c>
      <c r="B40" s="52"/>
      <c r="C40" s="20">
        <v>0</v>
      </c>
    </row>
    <row r="41" spans="1:3" ht="16.5" customHeight="1">
      <c r="A41" s="1" t="s">
        <v>110</v>
      </c>
      <c r="B41" s="28"/>
      <c r="C41" s="15">
        <f>C42+C43</f>
        <v>26213.03</v>
      </c>
    </row>
    <row r="42" spans="1:3" ht="16.5" customHeight="1">
      <c r="A42" s="1"/>
      <c r="B42" s="4" t="s">
        <v>108</v>
      </c>
      <c r="C42" s="15">
        <v>9566.33</v>
      </c>
    </row>
    <row r="43" spans="1:3" ht="16.5" customHeight="1">
      <c r="A43" s="1"/>
      <c r="B43" s="29" t="s">
        <v>109</v>
      </c>
      <c r="C43" s="15">
        <v>16646.7</v>
      </c>
    </row>
    <row r="44" spans="1:3" ht="16.5" customHeight="1">
      <c r="A44" s="1" t="s">
        <v>111</v>
      </c>
      <c r="B44" s="28"/>
      <c r="C44" s="15">
        <f>C45+C46</f>
        <v>17495.690000000002</v>
      </c>
    </row>
    <row r="45" spans="1:3" ht="16.5" customHeight="1">
      <c r="A45" s="4"/>
      <c r="B45" s="4" t="s">
        <v>108</v>
      </c>
      <c r="C45" s="15">
        <v>7552.74</v>
      </c>
    </row>
    <row r="46" spans="1:3" ht="16.5" customHeight="1">
      <c r="A46" s="4"/>
      <c r="B46" s="29" t="s">
        <v>109</v>
      </c>
      <c r="C46" s="4">
        <v>9942.9500000000007</v>
      </c>
    </row>
    <row r="47" spans="1:3" ht="16.5" customHeight="1">
      <c r="A47" s="53" t="s">
        <v>37</v>
      </c>
      <c r="B47" s="53"/>
      <c r="C47" s="20">
        <f>C40+C41-C44</f>
        <v>8717.3399999999965</v>
      </c>
    </row>
    <row r="48" spans="1:3" ht="15.75">
      <c r="A48" s="3"/>
      <c r="B48" s="3"/>
      <c r="C48" s="3"/>
    </row>
    <row r="49" spans="1:8" ht="15.75">
      <c r="A49" s="2"/>
      <c r="B49" s="6" t="s">
        <v>8</v>
      </c>
      <c r="C49" s="2"/>
    </row>
    <row r="50" spans="1:8">
      <c r="E50" s="7"/>
      <c r="F50" s="7"/>
      <c r="G50" s="7"/>
      <c r="H50" s="7"/>
    </row>
    <row r="51" spans="1:8">
      <c r="E51" s="7"/>
      <c r="F51" s="7"/>
      <c r="G51" s="7"/>
      <c r="H51" s="7"/>
    </row>
    <row r="57" spans="1:8" ht="15.75">
      <c r="B57" s="5"/>
    </row>
    <row r="58" spans="1:8" ht="15.75">
      <c r="B58" s="6"/>
    </row>
    <row r="59" spans="1:8" ht="15.75">
      <c r="B59" s="2"/>
    </row>
    <row r="60" spans="1:8" ht="15.75">
      <c r="B60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26" bottom="0.38" header="0.22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Normal="100" workbookViewId="0">
      <selection activeCell="E1" sqref="E1:T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" customWidth="1"/>
  </cols>
  <sheetData>
    <row r="1" spans="1:3" ht="36" customHeight="1">
      <c r="A1" s="41" t="s">
        <v>32</v>
      </c>
      <c r="B1" s="41"/>
      <c r="C1" s="41"/>
    </row>
    <row r="2" spans="1:3" ht="14.25" customHeight="1">
      <c r="A2" s="14" t="s">
        <v>69</v>
      </c>
      <c r="C2" s="2"/>
    </row>
    <row r="3" spans="1:3" ht="15.75">
      <c r="A3" s="11" t="s">
        <v>57</v>
      </c>
      <c r="C3" s="2">
        <v>881.7</v>
      </c>
    </row>
    <row r="4" spans="1:3" ht="15.75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33888.120000000003</v>
      </c>
    </row>
    <row r="10" spans="1:3" ht="15.75">
      <c r="A10" s="8" t="s">
        <v>1</v>
      </c>
      <c r="B10" s="9"/>
      <c r="C10" s="4">
        <v>18211.54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789.97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>
        <v>789.97</v>
      </c>
    </row>
    <row r="23" spans="1:3" ht="15.75">
      <c r="A23" s="21">
        <v>2</v>
      </c>
      <c r="B23" s="22" t="s">
        <v>4</v>
      </c>
      <c r="C23" s="20">
        <f>C24+C25+C26+C27+C28+C29+C30+C31</f>
        <v>28608.87</v>
      </c>
    </row>
    <row r="24" spans="1:3">
      <c r="A24" s="30" t="s">
        <v>49</v>
      </c>
      <c r="B24" s="31" t="s">
        <v>9</v>
      </c>
      <c r="C24" s="31">
        <v>11379.99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9096.75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8132.13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2478.79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1807.14</v>
      </c>
    </row>
    <row r="35" spans="1:3" ht="15.75">
      <c r="A35" s="39" t="s">
        <v>31</v>
      </c>
      <c r="B35" s="40"/>
      <c r="C35" s="20">
        <f>C12+C23+C32+C33+C34</f>
        <v>33684.770000000004</v>
      </c>
    </row>
    <row r="36" spans="1:3" ht="15.75" customHeight="1">
      <c r="A36" s="42" t="s">
        <v>36</v>
      </c>
      <c r="B36" s="43"/>
      <c r="C36" s="15">
        <f>C9-C35</f>
        <v>203.34999999999854</v>
      </c>
    </row>
    <row r="37" spans="1:3" ht="15.75" customHeight="1">
      <c r="A37" s="8" t="s">
        <v>37</v>
      </c>
      <c r="B37" s="18"/>
      <c r="C37" s="15">
        <f>C9-C10</f>
        <v>15676.580000000002</v>
      </c>
    </row>
    <row r="38" spans="1:3" ht="15.75" customHeight="1">
      <c r="A38" s="46" t="s">
        <v>38</v>
      </c>
      <c r="B38" s="47"/>
      <c r="C38" s="20">
        <f>C36-C37</f>
        <v>-15473.230000000003</v>
      </c>
    </row>
    <row r="39" spans="1:3" ht="15.75" customHeight="1">
      <c r="A39" s="51" t="s">
        <v>107</v>
      </c>
      <c r="B39" s="51"/>
      <c r="C39" s="51"/>
    </row>
    <row r="40" spans="1:3" ht="15.75" customHeight="1">
      <c r="A40" s="52" t="s">
        <v>34</v>
      </c>
      <c r="B40" s="52"/>
      <c r="C40" s="20">
        <v>0</v>
      </c>
    </row>
    <row r="41" spans="1:3" ht="15.75" customHeight="1">
      <c r="A41" s="1" t="s">
        <v>110</v>
      </c>
      <c r="B41" s="28"/>
      <c r="C41" s="15">
        <f>C42+C43</f>
        <v>24412.68</v>
      </c>
    </row>
    <row r="42" spans="1:3" ht="15.75" customHeight="1">
      <c r="A42" s="1"/>
      <c r="B42" s="4" t="s">
        <v>108</v>
      </c>
      <c r="C42" s="15">
        <v>8339.1299999999992</v>
      </c>
    </row>
    <row r="43" spans="1:3" ht="15.75" customHeight="1">
      <c r="A43" s="1"/>
      <c r="B43" s="29" t="s">
        <v>109</v>
      </c>
      <c r="C43" s="15">
        <v>16073.55</v>
      </c>
    </row>
    <row r="44" spans="1:3" ht="15.75" customHeight="1">
      <c r="A44" s="1" t="s">
        <v>111</v>
      </c>
      <c r="B44" s="28"/>
      <c r="C44" s="15">
        <f>C45+C46</f>
        <v>16342.36</v>
      </c>
    </row>
    <row r="45" spans="1:3" ht="15.75" customHeight="1">
      <c r="A45" s="4"/>
      <c r="B45" s="4" t="s">
        <v>108</v>
      </c>
      <c r="C45" s="15">
        <v>6743.31</v>
      </c>
    </row>
    <row r="46" spans="1:3" ht="15.75" customHeight="1">
      <c r="A46" s="4"/>
      <c r="B46" s="29" t="s">
        <v>109</v>
      </c>
      <c r="C46" s="4">
        <v>9599.0499999999993</v>
      </c>
    </row>
    <row r="47" spans="1:3" ht="15.75">
      <c r="A47" s="53" t="s">
        <v>37</v>
      </c>
      <c r="B47" s="53"/>
      <c r="C47" s="20">
        <f>C40+C41-C44</f>
        <v>8070.32</v>
      </c>
    </row>
    <row r="48" spans="1:3" ht="15.75">
      <c r="A48" s="2"/>
      <c r="B48" s="2"/>
      <c r="C48" s="2"/>
    </row>
    <row r="49" spans="1:6" ht="15.75">
      <c r="A49" s="2"/>
      <c r="B49" s="6" t="s">
        <v>8</v>
      </c>
      <c r="C49" s="2"/>
      <c r="E49" s="19"/>
      <c r="F49" s="19"/>
    </row>
    <row r="50" spans="1:6" ht="15.75">
      <c r="A50" s="2"/>
      <c r="B50" s="2"/>
      <c r="C50" s="2"/>
      <c r="E50" s="19"/>
      <c r="F50" s="19"/>
    </row>
    <row r="51" spans="1:6" ht="15.75">
      <c r="A51" s="2"/>
      <c r="B51" s="2"/>
      <c r="C51" s="2"/>
      <c r="E51" s="19"/>
      <c r="F51" s="19"/>
    </row>
    <row r="52" spans="1:6">
      <c r="E52" s="7"/>
      <c r="F52" s="7"/>
    </row>
    <row r="53" spans="1:6">
      <c r="E53" s="7"/>
      <c r="F53" s="7"/>
    </row>
    <row r="54" spans="1:6">
      <c r="E54" s="7"/>
      <c r="F54" s="7"/>
    </row>
    <row r="55" spans="1:6">
      <c r="E55" s="7"/>
      <c r="F55" s="7"/>
    </row>
    <row r="56" spans="1:6">
      <c r="E56" s="7"/>
      <c r="F56" s="7"/>
    </row>
    <row r="61" spans="1:6" ht="15.75">
      <c r="B61" s="2"/>
    </row>
    <row r="62" spans="1:6" ht="15.75">
      <c r="B62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31" header="0.31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U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6.5" customHeight="1">
      <c r="A2" s="14" t="s">
        <v>68</v>
      </c>
      <c r="C2" s="2"/>
    </row>
    <row r="3" spans="1:3" ht="15.75">
      <c r="A3" s="11" t="s">
        <v>57</v>
      </c>
      <c r="C3" s="2">
        <v>753.8</v>
      </c>
    </row>
    <row r="4" spans="1:3" ht="17.25" customHeight="1">
      <c r="A4" s="12" t="s">
        <v>25</v>
      </c>
      <c r="B4" s="12" t="s">
        <v>23</v>
      </c>
      <c r="C4" s="13" t="s">
        <v>24</v>
      </c>
    </row>
    <row r="5" spans="1:3" ht="14.2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35233.199999999997</v>
      </c>
    </row>
    <row r="10" spans="1:3" ht="15.75">
      <c r="A10" s="8" t="s">
        <v>1</v>
      </c>
      <c r="B10" s="9"/>
      <c r="C10" s="4">
        <v>22063.65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6872.9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>
        <v>6872.9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12315.500000000002</v>
      </c>
    </row>
    <row r="24" spans="1:3">
      <c r="A24" s="30" t="s">
        <v>49</v>
      </c>
      <c r="B24" s="31" t="s">
        <v>9</v>
      </c>
      <c r="C24" s="31">
        <v>2849.86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8470.36</v>
      </c>
    </row>
    <row r="29" spans="1:3">
      <c r="A29" s="30" t="s">
        <v>54</v>
      </c>
      <c r="B29" s="31" t="s">
        <v>3</v>
      </c>
      <c r="C29" s="33">
        <v>995.28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2513.25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1882.3</v>
      </c>
    </row>
    <row r="35" spans="1:3" ht="15.75">
      <c r="A35" s="39" t="s">
        <v>31</v>
      </c>
      <c r="B35" s="40"/>
      <c r="C35" s="20">
        <f>C12+C23+C32+C33+C34</f>
        <v>23583.95</v>
      </c>
    </row>
    <row r="36" spans="1:3" ht="15.75" customHeight="1">
      <c r="A36" s="42" t="s">
        <v>36</v>
      </c>
      <c r="B36" s="43"/>
      <c r="C36" s="15">
        <f>C9-C35</f>
        <v>11649.249999999996</v>
      </c>
    </row>
    <row r="37" spans="1:3" ht="15.75" customHeight="1">
      <c r="A37" s="8" t="s">
        <v>37</v>
      </c>
      <c r="B37" s="18"/>
      <c r="C37" s="15">
        <f>C9-C10</f>
        <v>13169.549999999996</v>
      </c>
    </row>
    <row r="38" spans="1:3" ht="18" customHeight="1">
      <c r="A38" s="54" t="s">
        <v>38</v>
      </c>
      <c r="B38" s="55"/>
      <c r="C38" s="20">
        <f>C36-C37</f>
        <v>-1520.2999999999993</v>
      </c>
    </row>
    <row r="39" spans="1:3" ht="15.75" customHeight="1">
      <c r="A39" s="51" t="s">
        <v>107</v>
      </c>
      <c r="B39" s="51"/>
      <c r="C39" s="51"/>
    </row>
    <row r="40" spans="1:3" ht="16.5" customHeight="1">
      <c r="A40" s="52" t="s">
        <v>34</v>
      </c>
      <c r="B40" s="52"/>
      <c r="C40" s="20">
        <v>0</v>
      </c>
    </row>
    <row r="41" spans="1:3" ht="16.5" customHeight="1">
      <c r="A41" s="1" t="s">
        <v>110</v>
      </c>
      <c r="B41" s="28"/>
      <c r="C41" s="15">
        <f>C42+C43</f>
        <v>22811.54</v>
      </c>
    </row>
    <row r="42" spans="1:3" ht="17.25" customHeight="1">
      <c r="A42" s="1"/>
      <c r="B42" s="4" t="s">
        <v>108</v>
      </c>
      <c r="C42" s="15">
        <v>8093.84</v>
      </c>
    </row>
    <row r="43" spans="1:3" ht="15" customHeight="1">
      <c r="A43" s="1"/>
      <c r="B43" s="29" t="s">
        <v>109</v>
      </c>
      <c r="C43" s="15">
        <v>14717.7</v>
      </c>
    </row>
    <row r="44" spans="1:3" ht="16.5" customHeight="1">
      <c r="A44" s="1" t="s">
        <v>111</v>
      </c>
      <c r="B44" s="28"/>
      <c r="C44" s="15">
        <f>C45+C46</f>
        <v>16695.95</v>
      </c>
    </row>
    <row r="45" spans="1:3" ht="15.75" customHeight="1">
      <c r="A45" s="4"/>
      <c r="B45" s="4" t="s">
        <v>108</v>
      </c>
      <c r="C45" s="15">
        <v>6935.39</v>
      </c>
    </row>
    <row r="46" spans="1:3" ht="15" customHeight="1">
      <c r="A46" s="4"/>
      <c r="B46" s="29" t="s">
        <v>109</v>
      </c>
      <c r="C46" s="4">
        <v>9760.56</v>
      </c>
    </row>
    <row r="47" spans="1:3" ht="15" customHeight="1">
      <c r="A47" s="53" t="s">
        <v>37</v>
      </c>
      <c r="B47" s="53"/>
      <c r="C47" s="20">
        <f>C40+C41-C44</f>
        <v>6115.59</v>
      </c>
    </row>
    <row r="48" spans="1:3" ht="15.75">
      <c r="A48" s="2"/>
      <c r="B48" s="2"/>
      <c r="C48" s="2"/>
    </row>
    <row r="49" spans="1:5" ht="15.75">
      <c r="A49" s="2"/>
      <c r="B49" s="6" t="s">
        <v>8</v>
      </c>
      <c r="C49" s="2"/>
    </row>
    <row r="50" spans="1:5" ht="15.75">
      <c r="A50" s="2"/>
      <c r="B50" s="6"/>
      <c r="C50" s="2"/>
      <c r="E50" s="19"/>
    </row>
    <row r="51" spans="1:5" ht="15.75">
      <c r="A51" s="2"/>
      <c r="B51" s="2"/>
      <c r="C51" s="2"/>
      <c r="E51" s="19"/>
    </row>
    <row r="52" spans="1:5" ht="15.75">
      <c r="A52" s="2"/>
      <c r="B52" s="2"/>
      <c r="C52" s="2"/>
      <c r="E52" s="19"/>
    </row>
    <row r="53" spans="1:5">
      <c r="E53" s="7"/>
    </row>
    <row r="54" spans="1:5">
      <c r="E54" s="7"/>
    </row>
    <row r="55" spans="1:5">
      <c r="E55" s="7"/>
    </row>
    <row r="56" spans="1:5">
      <c r="E56" s="7"/>
    </row>
    <row r="57" spans="1:5">
      <c r="E57" s="7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37" bottom="0.27" header="0.31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3"/>
  <sheetViews>
    <sheetView zoomScaleNormal="100" workbookViewId="0">
      <selection activeCell="E1" sqref="E1:T1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3.5" customHeight="1">
      <c r="A2" s="14" t="s">
        <v>67</v>
      </c>
      <c r="C2" s="2"/>
    </row>
    <row r="3" spans="1:3" ht="15.75">
      <c r="A3" s="11" t="s">
        <v>57</v>
      </c>
      <c r="C3" s="26">
        <v>745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7.25" customHeight="1">
      <c r="A5" s="48" t="s">
        <v>106</v>
      </c>
      <c r="B5" s="49"/>
      <c r="C5" s="50"/>
    </row>
    <row r="6" spans="1:3" ht="17.25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30506.68</v>
      </c>
    </row>
    <row r="10" spans="1:3" ht="15.75">
      <c r="A10" s="8" t="s">
        <v>1</v>
      </c>
      <c r="B10" s="9"/>
      <c r="C10" s="4">
        <v>14617.99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26064.92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3">
        <v>7727.3</v>
      </c>
    </row>
    <row r="18" spans="1:3">
      <c r="A18" s="30" t="s">
        <v>44</v>
      </c>
      <c r="B18" s="32" t="s">
        <v>18</v>
      </c>
      <c r="C18" s="31">
        <v>17984.48</v>
      </c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>
        <v>353.14</v>
      </c>
    </row>
    <row r="23" spans="1:3" ht="15.75">
      <c r="A23" s="21">
        <v>2</v>
      </c>
      <c r="B23" s="22" t="s">
        <v>4</v>
      </c>
      <c r="C23" s="20">
        <f>C24+C25+C26+C27+C28+C29+C30+C31</f>
        <v>16363.31</v>
      </c>
    </row>
    <row r="24" spans="1:3">
      <c r="A24" s="30" t="s">
        <v>49</v>
      </c>
      <c r="B24" s="31" t="s">
        <v>9</v>
      </c>
      <c r="C24" s="31">
        <v>6090.28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2136.3200000000002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7336.13</v>
      </c>
    </row>
    <row r="29" spans="1:3">
      <c r="A29" s="30" t="s">
        <v>54</v>
      </c>
      <c r="B29" s="31" t="s">
        <v>3</v>
      </c>
      <c r="C29" s="33">
        <v>800.58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2167.52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1630.25</v>
      </c>
    </row>
    <row r="35" spans="1:3" ht="15.75">
      <c r="A35" s="39" t="s">
        <v>31</v>
      </c>
      <c r="B35" s="40"/>
      <c r="C35" s="20">
        <f>C12+C23+C32+C33+C34</f>
        <v>46225.999999999993</v>
      </c>
    </row>
    <row r="36" spans="1:3" ht="15.75" customHeight="1">
      <c r="A36" s="42" t="s">
        <v>36</v>
      </c>
      <c r="B36" s="43"/>
      <c r="C36" s="15">
        <f>C9-C35</f>
        <v>-15719.319999999992</v>
      </c>
    </row>
    <row r="37" spans="1:3" ht="15.75" customHeight="1">
      <c r="A37" s="8" t="s">
        <v>37</v>
      </c>
      <c r="B37" s="18"/>
      <c r="C37" s="15">
        <f>C9-C10</f>
        <v>15888.69</v>
      </c>
    </row>
    <row r="38" spans="1:3" ht="17.25" customHeight="1">
      <c r="A38" s="54" t="s">
        <v>38</v>
      </c>
      <c r="B38" s="55"/>
      <c r="C38" s="20">
        <f>C36-C37</f>
        <v>-31608.009999999995</v>
      </c>
    </row>
    <row r="39" spans="1:3" ht="15.75" customHeight="1">
      <c r="A39" s="51" t="s">
        <v>107</v>
      </c>
      <c r="B39" s="51"/>
      <c r="C39" s="51"/>
    </row>
    <row r="40" spans="1:3" ht="15" customHeight="1">
      <c r="A40" s="52" t="s">
        <v>34</v>
      </c>
      <c r="B40" s="52"/>
      <c r="C40" s="20">
        <v>0</v>
      </c>
    </row>
    <row r="41" spans="1:3" ht="15.75" customHeight="1">
      <c r="A41" s="1" t="s">
        <v>110</v>
      </c>
      <c r="B41" s="28"/>
      <c r="C41" s="15">
        <f>C42+C43</f>
        <v>20831.23</v>
      </c>
    </row>
    <row r="42" spans="1:3" ht="14.25" customHeight="1">
      <c r="A42" s="1"/>
      <c r="B42" s="4" t="s">
        <v>108</v>
      </c>
      <c r="C42" s="15">
        <v>6134.23</v>
      </c>
    </row>
    <row r="43" spans="1:3" ht="14.25" customHeight="1">
      <c r="A43" s="1"/>
      <c r="B43" s="29" t="s">
        <v>109</v>
      </c>
      <c r="C43" s="15">
        <v>14697</v>
      </c>
    </row>
    <row r="44" spans="1:3" ht="15.75" customHeight="1">
      <c r="A44" s="1" t="s">
        <v>111</v>
      </c>
      <c r="B44" s="28"/>
      <c r="C44" s="15">
        <f>C45+C46</f>
        <v>8857.91</v>
      </c>
    </row>
    <row r="45" spans="1:3" ht="15.75" customHeight="1">
      <c r="A45" s="4"/>
      <c r="B45" s="4" t="s">
        <v>108</v>
      </c>
      <c r="C45" s="15">
        <v>3705.3</v>
      </c>
    </row>
    <row r="46" spans="1:3" ht="14.25" customHeight="1">
      <c r="A46" s="4"/>
      <c r="B46" s="29" t="s">
        <v>109</v>
      </c>
      <c r="C46" s="4">
        <v>5152.6099999999997</v>
      </c>
    </row>
    <row r="47" spans="1:3" ht="13.5" customHeight="1">
      <c r="A47" s="53" t="s">
        <v>37</v>
      </c>
      <c r="B47" s="53"/>
      <c r="C47" s="20">
        <f>C40+C41-C44</f>
        <v>11973.32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1" bottom="0.35" header="0.31" footer="0.3"/>
  <pageSetup paperSize="9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1"/>
  <sheetViews>
    <sheetView zoomScaleNormal="100" workbookViewId="0">
      <selection activeCell="A59" sqref="A59:A66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66</v>
      </c>
      <c r="C2" s="2"/>
    </row>
    <row r="3" spans="1:3" ht="15.75">
      <c r="A3" s="11" t="s">
        <v>57</v>
      </c>
      <c r="C3" s="2">
        <v>368.5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15840.04</v>
      </c>
    </row>
    <row r="10" spans="1:3" ht="15.75">
      <c r="A10" s="8" t="s">
        <v>1</v>
      </c>
      <c r="B10" s="9"/>
      <c r="C10" s="4">
        <v>7078.65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7662.08</v>
      </c>
    </row>
    <row r="24" spans="1:3">
      <c r="A24" s="30" t="s">
        <v>49</v>
      </c>
      <c r="B24" s="31" t="s">
        <v>9</v>
      </c>
      <c r="C24" s="31">
        <v>1929.1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1916.4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3816.58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1094.71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848.13</v>
      </c>
    </row>
    <row r="35" spans="1:3" ht="15.75">
      <c r="A35" s="39" t="s">
        <v>31</v>
      </c>
      <c r="B35" s="40"/>
      <c r="C35" s="20">
        <f>C12+C23+C32+C33+C34</f>
        <v>9604.92</v>
      </c>
    </row>
    <row r="36" spans="1:3" ht="15.75" customHeight="1">
      <c r="A36" s="42" t="s">
        <v>36</v>
      </c>
      <c r="B36" s="43"/>
      <c r="C36" s="15">
        <f>C9-C35</f>
        <v>6235.1200000000008</v>
      </c>
    </row>
    <row r="37" spans="1:3" ht="15.75" customHeight="1">
      <c r="A37" s="8" t="s">
        <v>37</v>
      </c>
      <c r="B37" s="18"/>
      <c r="C37" s="15">
        <f>C9-C10</f>
        <v>8761.3900000000012</v>
      </c>
    </row>
    <row r="38" spans="1:3" ht="15.75" customHeight="1">
      <c r="A38" s="46" t="s">
        <v>38</v>
      </c>
      <c r="B38" s="47"/>
      <c r="C38" s="20">
        <f>C36-C37</f>
        <v>-2526.2700000000004</v>
      </c>
    </row>
    <row r="39" spans="1:3" ht="15.75" customHeight="1">
      <c r="A39" s="51" t="s">
        <v>107</v>
      </c>
      <c r="B39" s="51"/>
      <c r="C39" s="51"/>
    </row>
    <row r="40" spans="1:3" ht="15.75" customHeight="1">
      <c r="A40" s="52" t="s">
        <v>34</v>
      </c>
      <c r="B40" s="52"/>
      <c r="C40" s="20">
        <v>0</v>
      </c>
    </row>
    <row r="41" spans="1:3" ht="15.75" customHeight="1">
      <c r="A41" s="1" t="s">
        <v>110</v>
      </c>
      <c r="B41" s="28"/>
      <c r="C41" s="15">
        <f>C42+C43</f>
        <v>6505.04</v>
      </c>
    </row>
    <row r="42" spans="1:3" ht="15.75" customHeight="1">
      <c r="A42" s="1"/>
      <c r="B42" s="4" t="s">
        <v>108</v>
      </c>
      <c r="C42" s="15">
        <v>2261.54</v>
      </c>
    </row>
    <row r="43" spans="1:3" ht="15.75" customHeight="1">
      <c r="A43" s="1"/>
      <c r="B43" s="29" t="s">
        <v>109</v>
      </c>
      <c r="C43" s="15">
        <v>4243.5</v>
      </c>
    </row>
    <row r="44" spans="1:3" ht="15.75" customHeight="1">
      <c r="A44" s="1" t="s">
        <v>111</v>
      </c>
      <c r="B44" s="28"/>
      <c r="C44" s="15">
        <f>C45+C46</f>
        <v>4765.3500000000004</v>
      </c>
    </row>
    <row r="45" spans="1:3" ht="15.75" customHeight="1">
      <c r="A45" s="4"/>
      <c r="B45" s="4" t="s">
        <v>108</v>
      </c>
      <c r="C45" s="15">
        <v>2016.88</v>
      </c>
    </row>
    <row r="46" spans="1:3" ht="15.75" customHeight="1">
      <c r="A46" s="4"/>
      <c r="B46" s="29" t="s">
        <v>109</v>
      </c>
      <c r="C46" s="4">
        <v>2748.47</v>
      </c>
    </row>
    <row r="47" spans="1:3" ht="15.75">
      <c r="A47" s="53" t="s">
        <v>37</v>
      </c>
      <c r="B47" s="53"/>
      <c r="C47" s="20">
        <f>C40+C41-C44</f>
        <v>1739.6899999999996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28999999999999998" header="0.31" footer="0.3"/>
  <pageSetup paperSize="9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1"/>
  <sheetViews>
    <sheetView zoomScaleNormal="100" workbookViewId="0">
      <selection activeCell="B54" sqref="B54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65</v>
      </c>
      <c r="C2" s="2"/>
    </row>
    <row r="3" spans="1:3" ht="15.75">
      <c r="A3" s="11" t="s">
        <v>57</v>
      </c>
      <c r="C3" s="2">
        <v>902.1</v>
      </c>
    </row>
    <row r="4" spans="1:3" ht="15.75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18875.93</v>
      </c>
    </row>
    <row r="10" spans="1:3" ht="15.75">
      <c r="A10" s="8" t="s">
        <v>1</v>
      </c>
      <c r="B10" s="9"/>
      <c r="C10" s="4">
        <v>5643.13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7180.16</v>
      </c>
    </row>
    <row r="24" spans="1:3">
      <c r="A24" s="30" t="s">
        <v>49</v>
      </c>
      <c r="B24" s="31" t="s">
        <v>9</v>
      </c>
      <c r="C24" s="31"/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2635.06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3">
        <v>4545.1000000000004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1316.77</v>
      </c>
    </row>
    <row r="33" spans="1:3" ht="15.75">
      <c r="A33" s="21">
        <v>4</v>
      </c>
      <c r="B33" s="22" t="s">
        <v>21</v>
      </c>
      <c r="C33" s="20">
        <v>6889.9</v>
      </c>
    </row>
    <row r="34" spans="1:3" ht="48.75" customHeight="1">
      <c r="A34" s="23">
        <v>5</v>
      </c>
      <c r="B34" s="24" t="s">
        <v>30</v>
      </c>
      <c r="C34" s="22">
        <v>1010.02</v>
      </c>
    </row>
    <row r="35" spans="1:3" ht="15.75">
      <c r="A35" s="39" t="s">
        <v>31</v>
      </c>
      <c r="B35" s="40"/>
      <c r="C35" s="20">
        <f>C12+C23+C32+C33+C34</f>
        <v>16396.849999999999</v>
      </c>
    </row>
    <row r="36" spans="1:3" ht="15.75" customHeight="1">
      <c r="A36" s="42" t="s">
        <v>36</v>
      </c>
      <c r="B36" s="43"/>
      <c r="C36" s="15">
        <f>C9-C35</f>
        <v>2479.0800000000017</v>
      </c>
    </row>
    <row r="37" spans="1:3" ht="15.75" customHeight="1">
      <c r="A37" s="8" t="s">
        <v>37</v>
      </c>
      <c r="B37" s="18"/>
      <c r="C37" s="15">
        <f>C9-C10</f>
        <v>13232.8</v>
      </c>
    </row>
    <row r="38" spans="1:3" ht="17.25" customHeight="1">
      <c r="A38" s="54" t="s">
        <v>38</v>
      </c>
      <c r="B38" s="55"/>
      <c r="C38" s="20">
        <f>C36-C37</f>
        <v>-10753.719999999998</v>
      </c>
    </row>
    <row r="39" spans="1:3" ht="16.5" customHeight="1">
      <c r="A39" s="51" t="s">
        <v>107</v>
      </c>
      <c r="B39" s="51"/>
      <c r="C39" s="51"/>
    </row>
    <row r="40" spans="1:3" ht="15.75" customHeight="1">
      <c r="A40" s="52" t="s">
        <v>34</v>
      </c>
      <c r="B40" s="52"/>
      <c r="C40" s="20">
        <v>0</v>
      </c>
    </row>
    <row r="41" spans="1:3" ht="15.75" customHeight="1">
      <c r="A41" s="1" t="s">
        <v>110</v>
      </c>
      <c r="B41" s="28"/>
      <c r="C41" s="15">
        <f>C42+C43</f>
        <v>16411.45</v>
      </c>
    </row>
    <row r="42" spans="1:3" ht="14.25" customHeight="1">
      <c r="A42" s="1"/>
      <c r="B42" s="4" t="s">
        <v>108</v>
      </c>
      <c r="C42" s="15">
        <v>5171.3500000000004</v>
      </c>
    </row>
    <row r="43" spans="1:3" ht="14.25" customHeight="1">
      <c r="A43" s="1"/>
      <c r="B43" s="29" t="s">
        <v>109</v>
      </c>
      <c r="C43" s="15">
        <v>11240.1</v>
      </c>
    </row>
    <row r="44" spans="1:3" ht="15" customHeight="1">
      <c r="A44" s="1" t="s">
        <v>111</v>
      </c>
      <c r="B44" s="28"/>
      <c r="C44" s="15">
        <f>C45+C46</f>
        <v>5985.47</v>
      </c>
    </row>
    <row r="45" spans="1:3" ht="12.75" customHeight="1">
      <c r="A45" s="4"/>
      <c r="B45" s="4" t="s">
        <v>108</v>
      </c>
      <c r="C45" s="15">
        <v>3104.21</v>
      </c>
    </row>
    <row r="46" spans="1:3" ht="15.75" customHeight="1">
      <c r="A46" s="4"/>
      <c r="B46" s="29" t="s">
        <v>109</v>
      </c>
      <c r="C46" s="4">
        <v>2881.26</v>
      </c>
    </row>
    <row r="47" spans="1:3" ht="12.75" customHeight="1">
      <c r="A47" s="53" t="s">
        <v>37</v>
      </c>
      <c r="B47" s="53"/>
      <c r="C47" s="20">
        <f>C40+C41-C44</f>
        <v>10425.98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35" header="0.31" footer="0.3"/>
  <pageSetup paperSize="9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J55" sqref="J55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710937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64</v>
      </c>
      <c r="C2" s="2"/>
    </row>
    <row r="3" spans="1:3" ht="15.75">
      <c r="A3" s="11" t="s">
        <v>57</v>
      </c>
      <c r="C3" s="2">
        <v>917.1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7.2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4.2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37185.160000000003</v>
      </c>
    </row>
    <row r="10" spans="1:3" ht="15.75">
      <c r="A10" s="8" t="s">
        <v>1</v>
      </c>
      <c r="B10" s="9"/>
      <c r="C10" s="4">
        <v>17450.53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14934.35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>
        <v>14934.35</v>
      </c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13775.340000000002</v>
      </c>
    </row>
    <row r="24" spans="1:3">
      <c r="A24" s="30" t="s">
        <v>49</v>
      </c>
      <c r="B24" s="31" t="s">
        <v>9</v>
      </c>
      <c r="C24" s="31">
        <v>1818.28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2674.65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8948.3700000000008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>
        <v>334.04</v>
      </c>
    </row>
    <row r="32" spans="1:3" ht="15.75">
      <c r="A32" s="21">
        <v>3</v>
      </c>
      <c r="B32" s="22" t="s">
        <v>20</v>
      </c>
      <c r="C32" s="22">
        <v>2658.95</v>
      </c>
    </row>
    <row r="33" spans="1:3" ht="15.75">
      <c r="A33" s="21">
        <v>4</v>
      </c>
      <c r="B33" s="22" t="s">
        <v>21</v>
      </c>
      <c r="C33" s="22">
        <v>6388.67</v>
      </c>
    </row>
    <row r="34" spans="1:3" ht="48.75" customHeight="1">
      <c r="A34" s="23">
        <v>5</v>
      </c>
      <c r="B34" s="24" t="s">
        <v>30</v>
      </c>
      <c r="C34" s="22">
        <v>1988.53</v>
      </c>
    </row>
    <row r="35" spans="1:3" ht="15.75">
      <c r="A35" s="39" t="s">
        <v>31</v>
      </c>
      <c r="B35" s="40"/>
      <c r="C35" s="20">
        <f>C12+C23+C32+C33+C34</f>
        <v>39745.840000000004</v>
      </c>
    </row>
    <row r="36" spans="1:3" ht="15.75" customHeight="1">
      <c r="A36" s="42" t="s">
        <v>36</v>
      </c>
      <c r="B36" s="43"/>
      <c r="C36" s="15">
        <f>C9-C35</f>
        <v>-2560.6800000000003</v>
      </c>
    </row>
    <row r="37" spans="1:3" ht="15.75" customHeight="1">
      <c r="A37" s="8" t="s">
        <v>37</v>
      </c>
      <c r="B37" s="18"/>
      <c r="C37" s="15">
        <f>C9-C10</f>
        <v>19734.630000000005</v>
      </c>
    </row>
    <row r="38" spans="1:3" ht="14.25" customHeight="1">
      <c r="A38" s="46" t="s">
        <v>38</v>
      </c>
      <c r="B38" s="47"/>
      <c r="C38" s="20">
        <f>C36-C37</f>
        <v>-22295.310000000005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20086.95</v>
      </c>
    </row>
    <row r="42" spans="1:3" ht="15.75">
      <c r="A42" s="1"/>
      <c r="B42" s="4" t="s">
        <v>108</v>
      </c>
      <c r="C42" s="15">
        <v>6880.35</v>
      </c>
    </row>
    <row r="43" spans="1:3" ht="15.75">
      <c r="A43" s="1"/>
      <c r="B43" s="29" t="s">
        <v>109</v>
      </c>
      <c r="C43" s="15">
        <v>13206.6</v>
      </c>
    </row>
    <row r="44" spans="1:3" ht="15.75">
      <c r="A44" s="1" t="s">
        <v>111</v>
      </c>
      <c r="B44" s="28"/>
      <c r="C44" s="15">
        <f>C45+C46</f>
        <v>8386.07</v>
      </c>
    </row>
    <row r="45" spans="1:3" ht="15.75">
      <c r="A45" s="4"/>
      <c r="B45" s="4" t="s">
        <v>108</v>
      </c>
      <c r="C45" s="15">
        <v>3483.89</v>
      </c>
    </row>
    <row r="46" spans="1:3" ht="15.75">
      <c r="A46" s="4"/>
      <c r="B46" s="29" t="s">
        <v>109</v>
      </c>
      <c r="C46" s="4">
        <v>4902.18</v>
      </c>
    </row>
    <row r="47" spans="1:3" ht="15.75">
      <c r="A47" s="53" t="s">
        <v>37</v>
      </c>
      <c r="B47" s="53"/>
      <c r="C47" s="20">
        <f>C40+C41-C44</f>
        <v>11700.880000000001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3" header="0.31" footer="0.3"/>
  <pageSetup paperSize="9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G47" sqref="G47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63</v>
      </c>
      <c r="C2" s="2"/>
    </row>
    <row r="3" spans="1:3" ht="15.75">
      <c r="A3" s="11" t="s">
        <v>57</v>
      </c>
      <c r="C3" s="2">
        <v>452.8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16222.52</v>
      </c>
    </row>
    <row r="10" spans="1:3" ht="15.75">
      <c r="A10" s="8" t="s">
        <v>1</v>
      </c>
      <c r="B10" s="9"/>
      <c r="C10" s="4">
        <v>4655.72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6753.7</v>
      </c>
    </row>
    <row r="24" spans="1:3">
      <c r="A24" s="30" t="s">
        <v>49</v>
      </c>
      <c r="B24" s="31" t="s">
        <v>9</v>
      </c>
      <c r="C24" s="31">
        <v>328.41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2635.06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3790.23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1411.34</v>
      </c>
    </row>
    <row r="33" spans="1:3" ht="15.75">
      <c r="A33" s="21">
        <v>4</v>
      </c>
      <c r="B33" s="22" t="s">
        <v>21</v>
      </c>
      <c r="C33" s="22"/>
    </row>
    <row r="34" spans="1:3" ht="46.5" customHeight="1">
      <c r="A34" s="23">
        <v>5</v>
      </c>
      <c r="B34" s="24" t="s">
        <v>30</v>
      </c>
      <c r="C34" s="22">
        <v>842.27</v>
      </c>
    </row>
    <row r="35" spans="1:3" ht="15.75">
      <c r="A35" s="39" t="s">
        <v>31</v>
      </c>
      <c r="B35" s="40"/>
      <c r="C35" s="20">
        <f>C12+C23+C32+C33+C34</f>
        <v>9007.31</v>
      </c>
    </row>
    <row r="36" spans="1:3" ht="15.75" customHeight="1">
      <c r="A36" s="42" t="s">
        <v>36</v>
      </c>
      <c r="B36" s="43"/>
      <c r="C36" s="15">
        <f>C9-C35</f>
        <v>7215.2100000000009</v>
      </c>
    </row>
    <row r="37" spans="1:3" ht="15.75" customHeight="1">
      <c r="A37" s="8" t="s">
        <v>37</v>
      </c>
      <c r="B37" s="18"/>
      <c r="C37" s="15">
        <f>C9-C10</f>
        <v>11566.8</v>
      </c>
    </row>
    <row r="38" spans="1:3" ht="15" customHeight="1">
      <c r="A38" s="46" t="s">
        <v>38</v>
      </c>
      <c r="B38" s="47"/>
      <c r="C38" s="20">
        <f>C36-C37</f>
        <v>-4351.5899999999983</v>
      </c>
    </row>
    <row r="39" spans="1:3" ht="13.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2.75" customHeight="1">
      <c r="A41" s="1" t="s">
        <v>110</v>
      </c>
      <c r="B41" s="28"/>
      <c r="C41" s="15">
        <f>C42+C43</f>
        <v>17068.830000000002</v>
      </c>
    </row>
    <row r="42" spans="1:3" ht="12.75" customHeight="1">
      <c r="A42" s="1"/>
      <c r="B42" s="4" t="s">
        <v>108</v>
      </c>
      <c r="C42" s="15">
        <v>5504.83</v>
      </c>
    </row>
    <row r="43" spans="1:3" ht="15.75">
      <c r="A43" s="1"/>
      <c r="B43" s="29" t="s">
        <v>109</v>
      </c>
      <c r="C43" s="15">
        <v>11564</v>
      </c>
    </row>
    <row r="44" spans="1:3" ht="15.75">
      <c r="A44" s="1" t="s">
        <v>111</v>
      </c>
      <c r="B44" s="28"/>
      <c r="C44" s="15">
        <f>C45+C46</f>
        <v>5867.68</v>
      </c>
    </row>
    <row r="45" spans="1:3" ht="15.75">
      <c r="A45" s="4"/>
      <c r="B45" s="4" t="s">
        <v>108</v>
      </c>
      <c r="C45" s="15">
        <v>2429.44</v>
      </c>
    </row>
    <row r="46" spans="1:3" ht="15.75">
      <c r="A46" s="4"/>
      <c r="B46" s="29" t="s">
        <v>109</v>
      </c>
      <c r="C46" s="4">
        <v>3438.24</v>
      </c>
    </row>
    <row r="47" spans="1:3" ht="15.75">
      <c r="A47" s="53" t="s">
        <v>37</v>
      </c>
      <c r="B47" s="53"/>
      <c r="C47" s="20">
        <f>C40+C41-C44</f>
        <v>11201.150000000001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5" header="0.31" footer="0.3"/>
  <pageSetup paperSize="9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B58" sqref="B57:B58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85546875" customWidth="1"/>
  </cols>
  <sheetData>
    <row r="1" spans="1:3" ht="36" customHeight="1">
      <c r="A1" s="41" t="s">
        <v>32</v>
      </c>
      <c r="B1" s="41"/>
      <c r="C1" s="41"/>
    </row>
    <row r="2" spans="1:3" ht="14.25" customHeight="1">
      <c r="A2" s="14" t="s">
        <v>62</v>
      </c>
      <c r="C2" s="2"/>
    </row>
    <row r="3" spans="1:3" ht="12.75" customHeight="1">
      <c r="A3" s="11" t="s">
        <v>57</v>
      </c>
      <c r="C3" s="2">
        <v>909.7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37097.4</v>
      </c>
    </row>
    <row r="10" spans="1:3" ht="15.75">
      <c r="A10" s="8" t="s">
        <v>1</v>
      </c>
      <c r="B10" s="9"/>
      <c r="C10" s="4">
        <v>20470.73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4444.83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>
        <v>344.59</v>
      </c>
    </row>
    <row r="19" spans="1:3">
      <c r="A19" s="30" t="s">
        <v>45</v>
      </c>
      <c r="B19" s="32" t="s">
        <v>27</v>
      </c>
      <c r="C19" s="31">
        <v>4100.24</v>
      </c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15023.989999999998</v>
      </c>
    </row>
    <row r="24" spans="1:3">
      <c r="A24" s="30" t="s">
        <v>49</v>
      </c>
      <c r="B24" s="31" t="s">
        <v>9</v>
      </c>
      <c r="C24" s="31">
        <v>2838.43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2635.06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8917.7099999999991</v>
      </c>
    </row>
    <row r="29" spans="1:3">
      <c r="A29" s="30" t="s">
        <v>54</v>
      </c>
      <c r="B29" s="31" t="s">
        <v>3</v>
      </c>
      <c r="C29" s="33">
        <v>431.64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>
        <v>201.15</v>
      </c>
    </row>
    <row r="32" spans="1:3" ht="15.75">
      <c r="A32" s="21">
        <v>3</v>
      </c>
      <c r="B32" s="22" t="s">
        <v>20</v>
      </c>
      <c r="C32" s="22">
        <v>2649.6</v>
      </c>
    </row>
    <row r="33" spans="1:3" ht="15.75">
      <c r="A33" s="21">
        <v>4</v>
      </c>
      <c r="B33" s="22" t="s">
        <v>21</v>
      </c>
      <c r="C33" s="22">
        <v>6260.76</v>
      </c>
    </row>
    <row r="34" spans="1:3" ht="48.75" customHeight="1">
      <c r="A34" s="23">
        <v>5</v>
      </c>
      <c r="B34" s="24" t="s">
        <v>30</v>
      </c>
      <c r="C34" s="22">
        <v>1981.71</v>
      </c>
    </row>
    <row r="35" spans="1:3" ht="15.75">
      <c r="A35" s="39" t="s">
        <v>31</v>
      </c>
      <c r="B35" s="40"/>
      <c r="C35" s="20">
        <f>C12+C23+C32+C33+C34</f>
        <v>30360.89</v>
      </c>
    </row>
    <row r="36" spans="1:3" ht="15.75" customHeight="1">
      <c r="A36" s="42" t="s">
        <v>36</v>
      </c>
      <c r="B36" s="43"/>
      <c r="C36" s="15">
        <f>C9-C35</f>
        <v>6736.510000000002</v>
      </c>
    </row>
    <row r="37" spans="1:3" ht="15.75" customHeight="1">
      <c r="A37" s="8" t="s">
        <v>37</v>
      </c>
      <c r="B37" s="18"/>
      <c r="C37" s="15">
        <f>C9-C10</f>
        <v>16626.670000000002</v>
      </c>
    </row>
    <row r="38" spans="1:3" ht="13.5" customHeight="1">
      <c r="A38" s="46" t="s">
        <v>38</v>
      </c>
      <c r="B38" s="47"/>
      <c r="C38" s="20">
        <f>C36-C37</f>
        <v>-9890.16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18213.809999999998</v>
      </c>
    </row>
    <row r="42" spans="1:3" ht="15.75">
      <c r="A42" s="1"/>
      <c r="B42" s="4" t="s">
        <v>108</v>
      </c>
      <c r="C42" s="15">
        <v>6435.51</v>
      </c>
    </row>
    <row r="43" spans="1:3" ht="15.75">
      <c r="A43" s="1"/>
      <c r="B43" s="29" t="s">
        <v>109</v>
      </c>
      <c r="C43" s="15">
        <v>11778.3</v>
      </c>
    </row>
    <row r="44" spans="1:3" ht="15.75">
      <c r="A44" s="1" t="s">
        <v>111</v>
      </c>
      <c r="B44" s="28"/>
      <c r="C44" s="15">
        <f>C45+C46</f>
        <v>12999.67</v>
      </c>
    </row>
    <row r="45" spans="1:3" ht="15.75">
      <c r="A45" s="4"/>
      <c r="B45" s="4" t="s">
        <v>108</v>
      </c>
      <c r="C45" s="15">
        <v>5642.09</v>
      </c>
    </row>
    <row r="46" spans="1:3" ht="15.75">
      <c r="A46" s="4"/>
      <c r="B46" s="29" t="s">
        <v>109</v>
      </c>
      <c r="C46" s="4">
        <v>7357.58</v>
      </c>
    </row>
    <row r="47" spans="1:3" ht="15.75">
      <c r="A47" s="53" t="s">
        <v>37</v>
      </c>
      <c r="B47" s="53"/>
      <c r="C47" s="20">
        <f>C40+C41-C44</f>
        <v>5214.1399999999976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8" header="0.31" footer="0.3"/>
  <pageSetup paperSize="9" orientation="portrait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5"/>
  <sheetViews>
    <sheetView zoomScaleNormal="100" workbookViewId="0">
      <selection activeCell="E1" sqref="E1:U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" customWidth="1"/>
  </cols>
  <sheetData>
    <row r="1" spans="1:3" ht="36" customHeight="1">
      <c r="A1" s="41" t="s">
        <v>32</v>
      </c>
      <c r="B1" s="41"/>
      <c r="C1" s="41"/>
    </row>
    <row r="2" spans="1:3" ht="12.75" customHeight="1">
      <c r="A2" s="14" t="s">
        <v>61</v>
      </c>
      <c r="C2" s="2"/>
    </row>
    <row r="3" spans="1:3" ht="13.5" customHeight="1">
      <c r="A3" s="11" t="s">
        <v>57</v>
      </c>
      <c r="C3" s="2">
        <v>839.3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34450.68</v>
      </c>
    </row>
    <row r="10" spans="1:3" ht="15.75">
      <c r="A10" s="8" t="s">
        <v>1</v>
      </c>
      <c r="B10" s="9"/>
      <c r="C10" s="4">
        <v>21472.86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23501.159999999996</v>
      </c>
    </row>
    <row r="24" spans="1:3">
      <c r="A24" s="30" t="s">
        <v>49</v>
      </c>
      <c r="B24" s="31" t="s">
        <v>9</v>
      </c>
      <c r="C24" s="31">
        <v>6900.08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7167.52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8282.57</v>
      </c>
    </row>
    <row r="29" spans="1:3">
      <c r="A29" s="30" t="s">
        <v>54</v>
      </c>
      <c r="B29" s="31" t="s">
        <v>3</v>
      </c>
      <c r="C29" s="33">
        <v>1034.55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>
        <v>116.44</v>
      </c>
    </row>
    <row r="32" spans="1:3" ht="15.75">
      <c r="A32" s="21">
        <v>3</v>
      </c>
      <c r="B32" s="22" t="s">
        <v>20</v>
      </c>
      <c r="C32" s="22">
        <v>2456.0100000000002</v>
      </c>
    </row>
    <row r="33" spans="1:5" ht="15.75">
      <c r="A33" s="21">
        <v>4</v>
      </c>
      <c r="B33" s="22" t="s">
        <v>21</v>
      </c>
      <c r="C33" s="22"/>
    </row>
    <row r="34" spans="1:5" ht="48.75" customHeight="1">
      <c r="A34" s="23">
        <v>5</v>
      </c>
      <c r="B34" s="24" t="s">
        <v>30</v>
      </c>
      <c r="C34" s="22">
        <v>1840.57</v>
      </c>
    </row>
    <row r="35" spans="1:5" ht="15.75">
      <c r="A35" s="39" t="s">
        <v>31</v>
      </c>
      <c r="B35" s="40"/>
      <c r="C35" s="20">
        <f>C12+C23+C32+C33+C34</f>
        <v>27797.739999999998</v>
      </c>
    </row>
    <row r="36" spans="1:5" ht="15.75" customHeight="1">
      <c r="A36" s="42" t="s">
        <v>36</v>
      </c>
      <c r="B36" s="43"/>
      <c r="C36" s="15">
        <f>C9-C35</f>
        <v>6652.9400000000023</v>
      </c>
    </row>
    <row r="37" spans="1:5" ht="15.75" customHeight="1">
      <c r="A37" s="8" t="s">
        <v>37</v>
      </c>
      <c r="B37" s="18"/>
      <c r="C37" s="15">
        <f>C9-C10</f>
        <v>12977.82</v>
      </c>
    </row>
    <row r="38" spans="1:5" ht="15" customHeight="1">
      <c r="A38" s="46" t="s">
        <v>38</v>
      </c>
      <c r="B38" s="47"/>
      <c r="C38" s="20">
        <f>C36-C37</f>
        <v>-6324.8799999999974</v>
      </c>
    </row>
    <row r="39" spans="1:5" ht="15.75">
      <c r="A39" s="51" t="s">
        <v>107</v>
      </c>
      <c r="B39" s="51"/>
      <c r="C39" s="51"/>
    </row>
    <row r="40" spans="1:5" ht="15.75">
      <c r="A40" s="52" t="s">
        <v>34</v>
      </c>
      <c r="B40" s="52"/>
      <c r="C40" s="20">
        <v>0</v>
      </c>
    </row>
    <row r="41" spans="1:5" ht="15.75">
      <c r="A41" s="1" t="s">
        <v>110</v>
      </c>
      <c r="B41" s="28"/>
      <c r="C41" s="15">
        <f>C42+C43</f>
        <v>22056.760000000002</v>
      </c>
      <c r="E41" s="19"/>
    </row>
    <row r="42" spans="1:5" ht="15.75">
      <c r="A42" s="1"/>
      <c r="B42" s="4" t="s">
        <v>108</v>
      </c>
      <c r="C42" s="15">
        <v>7608.16</v>
      </c>
      <c r="E42" s="19"/>
    </row>
    <row r="43" spans="1:5" ht="15.75">
      <c r="A43" s="1"/>
      <c r="B43" s="29" t="s">
        <v>109</v>
      </c>
      <c r="C43" s="15">
        <v>14448.6</v>
      </c>
      <c r="E43" s="19"/>
    </row>
    <row r="44" spans="1:5" ht="15.75">
      <c r="A44" s="1" t="s">
        <v>111</v>
      </c>
      <c r="B44" s="28"/>
      <c r="C44" s="15">
        <f>C45+C46</f>
        <v>17595.14</v>
      </c>
      <c r="E44" s="7"/>
    </row>
    <row r="45" spans="1:5" ht="15.75">
      <c r="A45" s="4"/>
      <c r="B45" s="4" t="s">
        <v>108</v>
      </c>
      <c r="C45" s="15">
        <v>7608.16</v>
      </c>
      <c r="E45" s="7"/>
    </row>
    <row r="46" spans="1:5" ht="15.75">
      <c r="A46" s="4"/>
      <c r="B46" s="29" t="s">
        <v>109</v>
      </c>
      <c r="C46" s="4">
        <v>9986.98</v>
      </c>
      <c r="E46" s="7"/>
    </row>
    <row r="47" spans="1:5" ht="15.75">
      <c r="A47" s="53" t="s">
        <v>37</v>
      </c>
      <c r="B47" s="53"/>
      <c r="C47" s="20">
        <f>C40+C41-C44</f>
        <v>4461.6200000000026</v>
      </c>
      <c r="E47" s="7"/>
    </row>
    <row r="48" spans="1:5" ht="15.75">
      <c r="A48" s="2"/>
      <c r="B48" s="2"/>
      <c r="C48" s="2"/>
      <c r="E48" s="7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1:C1"/>
    <mergeCell ref="A47:B47"/>
    <mergeCell ref="A35:B35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25" header="0.31" footer="0.3"/>
  <pageSetup paperSize="9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5"/>
  <sheetViews>
    <sheetView zoomScaleNormal="100" workbookViewId="0">
      <selection activeCell="J47" sqref="J47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60</v>
      </c>
      <c r="C2" s="2"/>
    </row>
    <row r="3" spans="1:3" ht="13.5" customHeight="1">
      <c r="A3" s="11" t="s">
        <v>57</v>
      </c>
      <c r="C3" s="2">
        <v>887.2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6.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36398.839999999997</v>
      </c>
    </row>
    <row r="10" spans="1:3" ht="15.75">
      <c r="A10" s="8" t="s">
        <v>1</v>
      </c>
      <c r="B10" s="9"/>
      <c r="C10" s="4">
        <v>24011.46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11822.23</v>
      </c>
    </row>
    <row r="24" spans="1:3">
      <c r="A24" s="30" t="s">
        <v>49</v>
      </c>
      <c r="B24" s="31" t="s">
        <v>9</v>
      </c>
      <c r="C24" s="31">
        <v>2088.7600000000002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8750.07</v>
      </c>
    </row>
    <row r="29" spans="1:3">
      <c r="A29" s="30" t="s">
        <v>54</v>
      </c>
      <c r="B29" s="31" t="s">
        <v>3</v>
      </c>
      <c r="C29" s="33">
        <v>983.4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2598.5100000000002</v>
      </c>
    </row>
    <row r="33" spans="1:5" ht="15.75">
      <c r="A33" s="21">
        <v>4</v>
      </c>
      <c r="B33" s="22" t="s">
        <v>21</v>
      </c>
      <c r="C33" s="22"/>
    </row>
    <row r="34" spans="1:5" ht="48.75" customHeight="1">
      <c r="A34" s="23">
        <v>5</v>
      </c>
      <c r="B34" s="24" t="s">
        <v>30</v>
      </c>
      <c r="C34" s="22">
        <v>1944.46</v>
      </c>
    </row>
    <row r="35" spans="1:5" ht="15.75">
      <c r="A35" s="39" t="s">
        <v>31</v>
      </c>
      <c r="B35" s="40"/>
      <c r="C35" s="20">
        <f>C12+C23+C32+C33+C34</f>
        <v>16365.2</v>
      </c>
    </row>
    <row r="36" spans="1:5" ht="15.75" customHeight="1">
      <c r="A36" s="42" t="s">
        <v>36</v>
      </c>
      <c r="B36" s="43"/>
      <c r="C36" s="15">
        <f>C9-C35</f>
        <v>20033.639999999996</v>
      </c>
    </row>
    <row r="37" spans="1:5" ht="15.75" customHeight="1">
      <c r="A37" s="8" t="s">
        <v>37</v>
      </c>
      <c r="B37" s="18"/>
      <c r="C37" s="15">
        <f>C9-C10</f>
        <v>12387.379999999997</v>
      </c>
    </row>
    <row r="38" spans="1:5" ht="15" customHeight="1">
      <c r="A38" s="46" t="s">
        <v>38</v>
      </c>
      <c r="B38" s="47"/>
      <c r="C38" s="20">
        <f>C36-C37</f>
        <v>7646.2599999999984</v>
      </c>
    </row>
    <row r="39" spans="1:5" ht="15" customHeight="1">
      <c r="A39" s="51" t="s">
        <v>107</v>
      </c>
      <c r="B39" s="51"/>
      <c r="C39" s="51"/>
    </row>
    <row r="40" spans="1:5" ht="12.75" customHeight="1">
      <c r="A40" s="52" t="s">
        <v>34</v>
      </c>
      <c r="B40" s="52"/>
      <c r="C40" s="20">
        <v>0</v>
      </c>
    </row>
    <row r="41" spans="1:5" ht="15.75">
      <c r="A41" s="1" t="s">
        <v>110</v>
      </c>
      <c r="B41" s="28"/>
      <c r="C41" s="15">
        <f>C42+C43</f>
        <v>23035.27</v>
      </c>
      <c r="E41" s="19"/>
    </row>
    <row r="42" spans="1:5" ht="15.75">
      <c r="A42" s="1"/>
      <c r="B42" s="4" t="s">
        <v>108</v>
      </c>
      <c r="C42" s="15">
        <v>7717.27</v>
      </c>
      <c r="E42" s="19"/>
    </row>
    <row r="43" spans="1:5" ht="15.75">
      <c r="A43" s="1"/>
      <c r="B43" s="29" t="s">
        <v>109</v>
      </c>
      <c r="C43" s="15">
        <v>15318</v>
      </c>
      <c r="E43" s="19"/>
    </row>
    <row r="44" spans="1:5" ht="15.75">
      <c r="A44" s="1" t="s">
        <v>111</v>
      </c>
      <c r="B44" s="28"/>
      <c r="C44" s="15">
        <f>C45+C46</f>
        <v>17125.34</v>
      </c>
      <c r="E44" s="7"/>
    </row>
    <row r="45" spans="1:5" ht="15.75">
      <c r="A45" s="4"/>
      <c r="B45" s="4" t="s">
        <v>108</v>
      </c>
      <c r="C45" s="15">
        <v>7001.66</v>
      </c>
      <c r="E45" s="7"/>
    </row>
    <row r="46" spans="1:5" ht="15.75">
      <c r="A46" s="4"/>
      <c r="B46" s="29" t="s">
        <v>109</v>
      </c>
      <c r="C46" s="4">
        <v>10123.68</v>
      </c>
      <c r="E46" s="7"/>
    </row>
    <row r="47" spans="1:5" ht="15.75">
      <c r="A47" s="53" t="s">
        <v>37</v>
      </c>
      <c r="B47" s="53"/>
      <c r="C47" s="20">
        <f>C40+C41-C44</f>
        <v>5909.93</v>
      </c>
      <c r="E47" s="7"/>
    </row>
    <row r="48" spans="1:5" ht="15.75">
      <c r="A48" s="2"/>
      <c r="B48" s="2"/>
      <c r="C48" s="2"/>
      <c r="E48" s="7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5" header="0.31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Normal="100" workbookViewId="0">
      <selection activeCell="E49" sqref="E49:E5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8554687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86</v>
      </c>
      <c r="C2" s="2"/>
    </row>
    <row r="3" spans="1:3" ht="12" customHeight="1">
      <c r="A3" s="11" t="s">
        <v>57</v>
      </c>
      <c r="C3" s="26">
        <v>836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6.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31929.02</v>
      </c>
    </row>
    <row r="10" spans="1:3" ht="15.75">
      <c r="A10" s="8" t="s">
        <v>1</v>
      </c>
      <c r="B10" s="9"/>
      <c r="C10" s="4">
        <v>22210.1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766.29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766.29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10830.91</v>
      </c>
    </row>
    <row r="24" spans="1:3">
      <c r="A24" s="30" t="s">
        <v>49</v>
      </c>
      <c r="B24" s="31" t="s">
        <v>9</v>
      </c>
      <c r="C24" s="31">
        <v>69.48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2155.9499999999998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7662.01</v>
      </c>
    </row>
    <row r="29" spans="1:3">
      <c r="A29" s="30" t="s">
        <v>54</v>
      </c>
      <c r="B29" s="31" t="s">
        <v>3</v>
      </c>
      <c r="C29" s="33">
        <v>943.47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2335.4899999999998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1702.67</v>
      </c>
    </row>
    <row r="35" spans="1:3" ht="15.75">
      <c r="A35" s="39" t="s">
        <v>31</v>
      </c>
      <c r="B35" s="40"/>
      <c r="C35" s="20">
        <f>C12+C23+C32+C33+C34</f>
        <v>15635.36</v>
      </c>
    </row>
    <row r="36" spans="1:3" ht="15.75" customHeight="1">
      <c r="A36" s="42" t="s">
        <v>36</v>
      </c>
      <c r="B36" s="43"/>
      <c r="C36" s="15">
        <f>C9-C35</f>
        <v>16293.66</v>
      </c>
    </row>
    <row r="37" spans="1:3" ht="15.75" customHeight="1">
      <c r="A37" s="8" t="s">
        <v>37</v>
      </c>
      <c r="B37" s="18"/>
      <c r="C37" s="15">
        <f>C9-C10</f>
        <v>9718.9200000000019</v>
      </c>
    </row>
    <row r="38" spans="1:3" ht="18" customHeight="1">
      <c r="A38" s="54" t="s">
        <v>38</v>
      </c>
      <c r="B38" s="55"/>
      <c r="C38" s="20">
        <f>C36-C37</f>
        <v>6574.739999999998</v>
      </c>
    </row>
    <row r="39" spans="1:3" ht="15.75" customHeight="1">
      <c r="A39" s="51" t="s">
        <v>107</v>
      </c>
      <c r="B39" s="51"/>
      <c r="C39" s="51"/>
    </row>
    <row r="40" spans="1:3" ht="16.5" customHeight="1">
      <c r="A40" s="52" t="s">
        <v>34</v>
      </c>
      <c r="B40" s="52"/>
      <c r="C40" s="20">
        <v>0</v>
      </c>
    </row>
    <row r="41" spans="1:3" ht="18" customHeight="1">
      <c r="A41" s="1" t="s">
        <v>110</v>
      </c>
      <c r="B41" s="28"/>
      <c r="C41" s="15">
        <f>C42+C43</f>
        <v>22079.75</v>
      </c>
    </row>
    <row r="42" spans="1:3" ht="16.5" customHeight="1">
      <c r="A42" s="1"/>
      <c r="B42" s="4" t="s">
        <v>108</v>
      </c>
      <c r="C42" s="15">
        <v>7092.95</v>
      </c>
    </row>
    <row r="43" spans="1:3" ht="14.25" customHeight="1">
      <c r="A43" s="1"/>
      <c r="B43" s="29" t="s">
        <v>109</v>
      </c>
      <c r="C43" s="15">
        <v>14986.8</v>
      </c>
    </row>
    <row r="44" spans="1:3" ht="18" customHeight="1">
      <c r="A44" s="1" t="s">
        <v>111</v>
      </c>
      <c r="B44" s="28"/>
      <c r="C44" s="15">
        <f>C45+C46</f>
        <v>18230.09</v>
      </c>
    </row>
    <row r="45" spans="1:3" ht="15.75" customHeight="1">
      <c r="A45" s="4"/>
      <c r="B45" s="4" t="s">
        <v>108</v>
      </c>
      <c r="C45" s="15">
        <v>7092.95</v>
      </c>
    </row>
    <row r="46" spans="1:3" ht="15" customHeight="1">
      <c r="A46" s="4"/>
      <c r="B46" s="29" t="s">
        <v>109</v>
      </c>
      <c r="C46" s="4">
        <v>11137.14</v>
      </c>
    </row>
    <row r="47" spans="1:3" ht="18" customHeight="1">
      <c r="A47" s="53" t="s">
        <v>37</v>
      </c>
      <c r="B47" s="53"/>
      <c r="C47" s="20">
        <f>C40+C41-C44</f>
        <v>3849.66</v>
      </c>
    </row>
    <row r="48" spans="1:3" ht="15.75">
      <c r="A48" s="2"/>
      <c r="B48" s="2"/>
      <c r="C48" s="2"/>
    </row>
    <row r="49" spans="1:6" ht="15.75">
      <c r="A49" s="2"/>
      <c r="B49" s="6" t="s">
        <v>8</v>
      </c>
      <c r="C49" s="2"/>
      <c r="E49" s="19"/>
      <c r="F49" s="19"/>
    </row>
    <row r="50" spans="1:6" ht="15.75">
      <c r="A50" s="2"/>
      <c r="B50" s="2"/>
      <c r="C50" s="2"/>
      <c r="E50" s="19"/>
      <c r="F50" s="19"/>
    </row>
    <row r="51" spans="1:6" ht="15.75">
      <c r="A51" s="2"/>
      <c r="B51" s="2"/>
      <c r="C51" s="2"/>
      <c r="E51" s="19"/>
      <c r="F51" s="19"/>
    </row>
    <row r="52" spans="1:6">
      <c r="E52" s="7"/>
      <c r="F52" s="7"/>
    </row>
    <row r="53" spans="1:6">
      <c r="E53" s="7"/>
      <c r="F53" s="7"/>
    </row>
    <row r="54" spans="1:6">
      <c r="E54" s="7"/>
      <c r="F54" s="7"/>
    </row>
    <row r="55" spans="1:6">
      <c r="E55" s="7"/>
      <c r="F55" s="7"/>
    </row>
    <row r="56" spans="1:6">
      <c r="E56" s="7"/>
      <c r="F56" s="7"/>
    </row>
    <row r="62" spans="1:6" ht="15.75">
      <c r="B62" s="5"/>
    </row>
    <row r="63" spans="1:6" ht="15.75">
      <c r="B63" s="6"/>
    </row>
    <row r="64" spans="1:6" ht="15.75">
      <c r="B64" s="2"/>
    </row>
    <row r="65" spans="2:2" ht="15.75">
      <c r="B65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28000000000000003" bottom="0.35" header="0.22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E1" sqref="E1:V1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" customHeight="1">
      <c r="A2" s="14" t="s">
        <v>7</v>
      </c>
      <c r="C2" s="2"/>
    </row>
    <row r="3" spans="1:3" ht="14.25" customHeight="1">
      <c r="A3" s="11" t="s">
        <v>57</v>
      </c>
      <c r="C3" s="2">
        <v>847.1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34191.4</v>
      </c>
    </row>
    <row r="10" spans="1:3" ht="15.75">
      <c r="A10" s="8" t="s">
        <v>1</v>
      </c>
      <c r="B10" s="9"/>
      <c r="C10" s="4">
        <v>21184.54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513.12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>
        <v>129.91999999999999</v>
      </c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>
        <v>383.2</v>
      </c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34926.36</v>
      </c>
    </row>
    <row r="24" spans="1:3">
      <c r="A24" s="30" t="s">
        <v>49</v>
      </c>
      <c r="B24" s="31" t="s">
        <v>9</v>
      </c>
      <c r="C24" s="31">
        <v>4138.24</v>
      </c>
    </row>
    <row r="25" spans="1:3">
      <c r="A25" s="30" t="s">
        <v>50</v>
      </c>
      <c r="B25" s="31" t="s">
        <v>10</v>
      </c>
      <c r="C25" s="31">
        <v>961.41</v>
      </c>
    </row>
    <row r="26" spans="1:3">
      <c r="A26" s="30" t="s">
        <v>51</v>
      </c>
      <c r="B26" s="31" t="s">
        <v>11</v>
      </c>
      <c r="C26" s="31">
        <v>20262.669999999998</v>
      </c>
    </row>
    <row r="27" spans="1:3">
      <c r="A27" s="30" t="s">
        <v>52</v>
      </c>
      <c r="B27" s="31" t="s">
        <v>12</v>
      </c>
      <c r="C27" s="31">
        <v>388.93</v>
      </c>
    </row>
    <row r="28" spans="1:3">
      <c r="A28" s="30" t="s">
        <v>53</v>
      </c>
      <c r="B28" s="31" t="s">
        <v>6</v>
      </c>
      <c r="C28" s="31">
        <v>8204.91</v>
      </c>
    </row>
    <row r="29" spans="1:3">
      <c r="A29" s="30" t="s">
        <v>54</v>
      </c>
      <c r="B29" s="31" t="s">
        <v>3</v>
      </c>
      <c r="C29" s="33">
        <v>970.2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2500.9699999999998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1823.31</v>
      </c>
    </row>
    <row r="35" spans="1:3" ht="15.75">
      <c r="A35" s="39" t="s">
        <v>31</v>
      </c>
      <c r="B35" s="40"/>
      <c r="C35" s="20">
        <f>C12+C23+C32+C33+C34</f>
        <v>39763.760000000002</v>
      </c>
    </row>
    <row r="36" spans="1:3" ht="15.75" customHeight="1">
      <c r="A36" s="42" t="s">
        <v>36</v>
      </c>
      <c r="B36" s="43"/>
      <c r="C36" s="15">
        <f>C9-C35</f>
        <v>-5572.3600000000006</v>
      </c>
    </row>
    <row r="37" spans="1:3" ht="15.75" customHeight="1">
      <c r="A37" s="8" t="s">
        <v>37</v>
      </c>
      <c r="B37" s="10"/>
      <c r="C37" s="15">
        <f>C9-C10</f>
        <v>13006.86</v>
      </c>
    </row>
    <row r="38" spans="1:3" ht="13.5" customHeight="1">
      <c r="A38" s="46" t="s">
        <v>38</v>
      </c>
      <c r="B38" s="47"/>
      <c r="C38" s="20">
        <f>C36-C37</f>
        <v>-18579.22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32750.370000000003</v>
      </c>
    </row>
    <row r="42" spans="1:3" ht="15.75">
      <c r="A42" s="1"/>
      <c r="B42" s="4" t="s">
        <v>108</v>
      </c>
      <c r="C42" s="15">
        <v>11167.62</v>
      </c>
    </row>
    <row r="43" spans="1:3" ht="15.75">
      <c r="A43" s="1"/>
      <c r="B43" s="29" t="s">
        <v>109</v>
      </c>
      <c r="C43" s="15">
        <v>21582.75</v>
      </c>
    </row>
    <row r="44" spans="1:3" ht="15.75">
      <c r="A44" s="1" t="s">
        <v>111</v>
      </c>
      <c r="B44" s="28"/>
      <c r="C44" s="15">
        <f>C45+C46</f>
        <v>23387.22</v>
      </c>
    </row>
    <row r="45" spans="1:3" ht="15.75">
      <c r="A45" s="4"/>
      <c r="B45" s="4" t="s">
        <v>108</v>
      </c>
      <c r="C45" s="15">
        <v>9465.93</v>
      </c>
    </row>
    <row r="46" spans="1:3" ht="15.75">
      <c r="A46" s="4"/>
      <c r="B46" s="29" t="s">
        <v>109</v>
      </c>
      <c r="C46" s="4">
        <v>13921.29</v>
      </c>
    </row>
    <row r="47" spans="1:3" ht="15.75">
      <c r="A47" s="53" t="s">
        <v>37</v>
      </c>
      <c r="B47" s="53"/>
      <c r="C47" s="20">
        <f>C40+C41-C44</f>
        <v>9363.1500000000015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35:B35"/>
    <mergeCell ref="A1:C1"/>
    <mergeCell ref="A6:B6"/>
    <mergeCell ref="A7:B7"/>
    <mergeCell ref="A8:B8"/>
    <mergeCell ref="A11:B11"/>
    <mergeCell ref="A5:C5"/>
    <mergeCell ref="A47:B47"/>
    <mergeCell ref="A36:B36"/>
    <mergeCell ref="A38:B38"/>
    <mergeCell ref="A39:C39"/>
    <mergeCell ref="A40:B40"/>
  </mergeCells>
  <pageMargins left="0.49" right="0.3" top="0.44" bottom="0.27" header="0.31" footer="0.3"/>
  <pageSetup paperSize="9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zoomScaleNormal="100" workbookViewId="0">
      <selection activeCell="E1" sqref="E1:T1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.75" customHeight="1">
      <c r="A2" s="14" t="s">
        <v>59</v>
      </c>
      <c r="C2" s="2"/>
    </row>
    <row r="3" spans="1:3" ht="12.75" customHeight="1">
      <c r="A3" s="11" t="s">
        <v>57</v>
      </c>
      <c r="C3" s="2">
        <v>842.9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35879.599999999999</v>
      </c>
    </row>
    <row r="10" spans="1:3" ht="15.75">
      <c r="A10" s="8" t="s">
        <v>1</v>
      </c>
      <c r="B10" s="9"/>
      <c r="C10" s="4">
        <v>20932.330000000002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15783.580000000002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>
        <v>11101.61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>
        <v>4681.97</v>
      </c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10914.470000000001</v>
      </c>
    </row>
    <row r="24" spans="1:3">
      <c r="A24" s="30" t="s">
        <v>49</v>
      </c>
      <c r="B24" s="31" t="s">
        <v>9</v>
      </c>
      <c r="C24" s="31">
        <v>1179.27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8640.92</v>
      </c>
    </row>
    <row r="29" spans="1:3">
      <c r="A29" s="30" t="s">
        <v>54</v>
      </c>
      <c r="B29" s="31" t="s">
        <v>3</v>
      </c>
      <c r="C29" s="33">
        <v>1094.28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2496.59</v>
      </c>
    </row>
    <row r="33" spans="1:6" ht="15.75">
      <c r="A33" s="21">
        <v>4</v>
      </c>
      <c r="B33" s="22" t="s">
        <v>21</v>
      </c>
      <c r="C33" s="22"/>
    </row>
    <row r="34" spans="1:6" ht="48.75" customHeight="1">
      <c r="A34" s="23">
        <v>5</v>
      </c>
      <c r="B34" s="24" t="s">
        <v>30</v>
      </c>
      <c r="C34" s="20">
        <v>1920.2</v>
      </c>
    </row>
    <row r="35" spans="1:6" ht="15.75">
      <c r="A35" s="39" t="s">
        <v>31</v>
      </c>
      <c r="B35" s="40"/>
      <c r="C35" s="20">
        <f>C12+C23+C32+C33+C34</f>
        <v>31114.840000000004</v>
      </c>
    </row>
    <row r="36" spans="1:6" ht="15.75" customHeight="1">
      <c r="A36" s="42" t="s">
        <v>36</v>
      </c>
      <c r="B36" s="43"/>
      <c r="C36" s="15">
        <f>C9-C35</f>
        <v>4764.7599999999948</v>
      </c>
    </row>
    <row r="37" spans="1:6" ht="15.75" customHeight="1">
      <c r="A37" s="8" t="s">
        <v>37</v>
      </c>
      <c r="B37" s="18"/>
      <c r="C37" s="15">
        <f>C9-C10</f>
        <v>14947.269999999997</v>
      </c>
    </row>
    <row r="38" spans="1:6" ht="15.75" customHeight="1">
      <c r="A38" s="46" t="s">
        <v>38</v>
      </c>
      <c r="B38" s="47"/>
      <c r="C38" s="20">
        <f>C36-C37</f>
        <v>-10182.510000000002</v>
      </c>
    </row>
    <row r="39" spans="1:6" ht="15" customHeight="1">
      <c r="A39" s="51" t="s">
        <v>107</v>
      </c>
      <c r="B39" s="51"/>
      <c r="C39" s="51"/>
    </row>
    <row r="40" spans="1:6" ht="14.25" customHeight="1">
      <c r="A40" s="52" t="s">
        <v>34</v>
      </c>
      <c r="B40" s="52"/>
      <c r="C40" s="20">
        <v>0</v>
      </c>
    </row>
    <row r="41" spans="1:6" ht="15" customHeight="1">
      <c r="A41" s="1" t="s">
        <v>110</v>
      </c>
      <c r="B41" s="28"/>
      <c r="C41" s="15">
        <f>C42+C43</f>
        <v>26418.18</v>
      </c>
      <c r="E41" s="19"/>
      <c r="F41" s="19"/>
    </row>
    <row r="42" spans="1:6" ht="15.75">
      <c r="A42" s="1"/>
      <c r="B42" s="4" t="s">
        <v>108</v>
      </c>
      <c r="C42" s="15">
        <v>8761.08</v>
      </c>
      <c r="E42" s="19"/>
      <c r="F42" s="19"/>
    </row>
    <row r="43" spans="1:6" ht="15.75">
      <c r="A43" s="1"/>
      <c r="B43" s="29" t="s">
        <v>109</v>
      </c>
      <c r="C43" s="15">
        <v>17657.099999999999</v>
      </c>
      <c r="E43" s="19"/>
      <c r="F43" s="19"/>
    </row>
    <row r="44" spans="1:6" ht="15.75">
      <c r="A44" s="1" t="s">
        <v>111</v>
      </c>
      <c r="B44" s="28"/>
      <c r="C44" s="15">
        <f>C45+C46</f>
        <v>19678.169999999998</v>
      </c>
      <c r="E44" s="7"/>
      <c r="F44" s="7"/>
    </row>
    <row r="45" spans="1:6" ht="15.75">
      <c r="A45" s="4"/>
      <c r="B45" s="4" t="s">
        <v>108</v>
      </c>
      <c r="C45" s="15">
        <v>7824.67</v>
      </c>
      <c r="E45" s="7"/>
      <c r="F45" s="7"/>
    </row>
    <row r="46" spans="1:6" ht="15.75">
      <c r="A46" s="4"/>
      <c r="B46" s="29" t="s">
        <v>109</v>
      </c>
      <c r="C46" s="4">
        <v>11853.5</v>
      </c>
      <c r="E46" s="7"/>
      <c r="F46" s="7"/>
    </row>
    <row r="47" spans="1:6" ht="15.75">
      <c r="A47" s="53" t="s">
        <v>37</v>
      </c>
      <c r="B47" s="53"/>
      <c r="C47" s="20">
        <f>C40+C41-C44</f>
        <v>6740.010000000002</v>
      </c>
      <c r="E47" s="7"/>
      <c r="F47" s="7"/>
    </row>
    <row r="48" spans="1:6" ht="15.75">
      <c r="A48" s="2"/>
      <c r="B48" s="2"/>
      <c r="C48" s="2"/>
      <c r="E48" s="7"/>
      <c r="F48" s="7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27" header="0.31" footer="0.3"/>
  <pageSetup paperSize="9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D1" sqref="D1:V1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" customHeight="1">
      <c r="A2" s="14" t="s">
        <v>89</v>
      </c>
      <c r="C2" s="2"/>
    </row>
    <row r="3" spans="1:3" ht="15.75">
      <c r="A3" s="11" t="s">
        <v>57</v>
      </c>
      <c r="C3" s="26">
        <v>1076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4.2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35773.4</v>
      </c>
    </row>
    <row r="10" spans="1:3" ht="15.75">
      <c r="A10" s="8" t="s">
        <v>1</v>
      </c>
      <c r="B10" s="9"/>
      <c r="C10" s="4">
        <v>17407.04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1895.31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3">
        <v>379.9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>
        <v>1515.41</v>
      </c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106482.07999999999</v>
      </c>
    </row>
    <row r="24" spans="1:3">
      <c r="A24" s="30" t="s">
        <v>49</v>
      </c>
      <c r="B24" s="31" t="s">
        <v>9</v>
      </c>
      <c r="C24" s="31">
        <v>11116.65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84620.12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8577.17</v>
      </c>
    </row>
    <row r="29" spans="1:3">
      <c r="A29" s="30" t="s">
        <v>54</v>
      </c>
      <c r="B29" s="31" t="s">
        <v>3</v>
      </c>
      <c r="C29" s="33">
        <v>1360.92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>
        <v>807.22</v>
      </c>
    </row>
    <row r="32" spans="1:3" ht="15.75">
      <c r="A32" s="21">
        <v>3</v>
      </c>
      <c r="B32" s="22" t="s">
        <v>20</v>
      </c>
      <c r="C32" s="22">
        <v>2545.81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1906.04</v>
      </c>
    </row>
    <row r="35" spans="1:3" ht="15.75">
      <c r="A35" s="39" t="s">
        <v>31</v>
      </c>
      <c r="B35" s="40"/>
      <c r="C35" s="20">
        <f>C12+C23+C32+C33+C34</f>
        <v>112829.23999999998</v>
      </c>
    </row>
    <row r="36" spans="1:3" ht="15.75" customHeight="1">
      <c r="A36" s="42" t="s">
        <v>36</v>
      </c>
      <c r="B36" s="43"/>
      <c r="C36" s="15">
        <f>C9-C35</f>
        <v>-77055.839999999967</v>
      </c>
    </row>
    <row r="37" spans="1:3" ht="15.75" customHeight="1">
      <c r="A37" s="8" t="s">
        <v>37</v>
      </c>
      <c r="B37" s="18"/>
      <c r="C37" s="15">
        <f>C9-C10</f>
        <v>18366.36</v>
      </c>
    </row>
    <row r="38" spans="1:3" ht="14.25" customHeight="1">
      <c r="A38" s="46" t="s">
        <v>38</v>
      </c>
      <c r="B38" s="47"/>
      <c r="C38" s="20">
        <f>C36-C37</f>
        <v>-95422.199999999968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59031.630000000005</v>
      </c>
    </row>
    <row r="42" spans="1:3" ht="15.75">
      <c r="A42" s="1"/>
      <c r="B42" s="4" t="s">
        <v>108</v>
      </c>
      <c r="C42" s="15">
        <v>20405.400000000001</v>
      </c>
    </row>
    <row r="43" spans="1:3" ht="15.75">
      <c r="A43" s="1"/>
      <c r="B43" s="29" t="s">
        <v>109</v>
      </c>
      <c r="C43" s="15">
        <v>38626.230000000003</v>
      </c>
    </row>
    <row r="44" spans="1:3" ht="15.75">
      <c r="A44" s="1" t="s">
        <v>111</v>
      </c>
      <c r="B44" s="28"/>
      <c r="C44" s="15">
        <f>C45+C46</f>
        <v>40305.659999999996</v>
      </c>
    </row>
    <row r="45" spans="1:3" ht="15.75">
      <c r="A45" s="4"/>
      <c r="B45" s="4" t="s">
        <v>108</v>
      </c>
      <c r="C45" s="15">
        <v>11954.97</v>
      </c>
    </row>
    <row r="46" spans="1:3" ht="15.75">
      <c r="A46" s="4"/>
      <c r="B46" s="29" t="s">
        <v>109</v>
      </c>
      <c r="C46" s="4">
        <v>28350.69</v>
      </c>
    </row>
    <row r="47" spans="1:3" ht="15.75">
      <c r="A47" s="53" t="s">
        <v>37</v>
      </c>
      <c r="B47" s="53"/>
      <c r="C47" s="20">
        <f>C40+C41-C44</f>
        <v>18725.970000000008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3" header="0.31" footer="0.3"/>
  <pageSetup paperSize="9" orientation="portrait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E43" sqref="E43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" customHeight="1">
      <c r="A2" s="14" t="s">
        <v>90</v>
      </c>
      <c r="C2" s="2"/>
    </row>
    <row r="3" spans="1:3" ht="14.25" customHeight="1">
      <c r="A3" s="11" t="s">
        <v>57</v>
      </c>
      <c r="C3" s="2">
        <v>802.8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32381</v>
      </c>
    </row>
    <row r="10" spans="1:3" ht="15.75">
      <c r="A10" s="8" t="s">
        <v>1</v>
      </c>
      <c r="B10" s="9"/>
      <c r="C10" s="4">
        <v>18746.93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16186.029999999999</v>
      </c>
    </row>
    <row r="24" spans="1:3">
      <c r="A24" s="30" t="s">
        <v>49</v>
      </c>
      <c r="B24" s="31" t="s">
        <v>9</v>
      </c>
      <c r="C24" s="31">
        <v>954.08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6607.53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7771.04</v>
      </c>
    </row>
    <row r="29" spans="1:3">
      <c r="A29" s="30" t="s">
        <v>54</v>
      </c>
      <c r="B29" s="31" t="s">
        <v>3</v>
      </c>
      <c r="C29" s="33">
        <v>853.38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2300.08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1726.9</v>
      </c>
    </row>
    <row r="35" spans="1:3" ht="15.75">
      <c r="A35" s="39" t="s">
        <v>31</v>
      </c>
      <c r="B35" s="40"/>
      <c r="C35" s="20">
        <f>C12+C23+C32+C33+C34</f>
        <v>20213.010000000002</v>
      </c>
    </row>
    <row r="36" spans="1:3" ht="15.75" customHeight="1">
      <c r="A36" s="42" t="s">
        <v>36</v>
      </c>
      <c r="B36" s="43"/>
      <c r="C36" s="15">
        <f>C9-C35</f>
        <v>12167.989999999998</v>
      </c>
    </row>
    <row r="37" spans="1:3" ht="15.75" customHeight="1">
      <c r="A37" s="8" t="s">
        <v>37</v>
      </c>
      <c r="B37" s="18"/>
      <c r="C37" s="15">
        <f>C9-C10</f>
        <v>13634.07</v>
      </c>
    </row>
    <row r="38" spans="1:3" ht="16.5" customHeight="1">
      <c r="A38" s="46" t="s">
        <v>38</v>
      </c>
      <c r="B38" s="47"/>
      <c r="C38" s="20">
        <f>C36-C37</f>
        <v>-1466.0800000000017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21524.09</v>
      </c>
    </row>
    <row r="42" spans="1:3" ht="15.75">
      <c r="A42" s="1"/>
      <c r="B42" s="4" t="s">
        <v>108</v>
      </c>
      <c r="C42" s="15">
        <v>7013.39</v>
      </c>
    </row>
    <row r="43" spans="1:3" ht="15.75">
      <c r="A43" s="1"/>
      <c r="B43" s="29" t="s">
        <v>109</v>
      </c>
      <c r="C43" s="15">
        <v>14510.7</v>
      </c>
    </row>
    <row r="44" spans="1:3" ht="15.75">
      <c r="A44" s="1" t="s">
        <v>111</v>
      </c>
      <c r="B44" s="28"/>
      <c r="C44" s="15">
        <f>C45+C46</f>
        <v>13195.02</v>
      </c>
    </row>
    <row r="45" spans="1:3" ht="15.75">
      <c r="A45" s="4"/>
      <c r="B45" s="4" t="s">
        <v>108</v>
      </c>
      <c r="C45" s="15">
        <v>5369.16</v>
      </c>
    </row>
    <row r="46" spans="1:3" ht="15.75">
      <c r="A46" s="4"/>
      <c r="B46" s="29" t="s">
        <v>109</v>
      </c>
      <c r="C46" s="4">
        <v>7825.86</v>
      </c>
    </row>
    <row r="47" spans="1:3" ht="15.75">
      <c r="A47" s="53" t="s">
        <v>37</v>
      </c>
      <c r="B47" s="53"/>
      <c r="C47" s="20">
        <f>C40+C41-C44</f>
        <v>8329.07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28999999999999998" header="0.31" footer="0.3"/>
  <pageSetup paperSize="9" orientation="portrait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D1" sqref="D1:V1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.75" customHeight="1">
      <c r="A2" s="14" t="s">
        <v>91</v>
      </c>
      <c r="C2" s="2"/>
    </row>
    <row r="3" spans="1:3" ht="12.75" customHeight="1">
      <c r="A3" s="11" t="s">
        <v>57</v>
      </c>
      <c r="C3" s="2">
        <v>1145.5999999999999</v>
      </c>
    </row>
    <row r="4" spans="1:3" ht="17.25" customHeight="1">
      <c r="A4" s="12" t="s">
        <v>25</v>
      </c>
      <c r="B4" s="12" t="s">
        <v>23</v>
      </c>
      <c r="C4" s="13" t="s">
        <v>24</v>
      </c>
    </row>
    <row r="5" spans="1:3" ht="13.5" customHeight="1">
      <c r="A5" s="48" t="s">
        <v>106</v>
      </c>
      <c r="B5" s="49"/>
      <c r="C5" s="50"/>
    </row>
    <row r="6" spans="1:3" ht="14.2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33970.410000000003</v>
      </c>
    </row>
    <row r="10" spans="1:3" ht="15.75">
      <c r="A10" s="8" t="s">
        <v>1</v>
      </c>
      <c r="B10" s="9"/>
      <c r="C10" s="4">
        <v>11008.73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11853.12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>
        <v>3686.68</v>
      </c>
    </row>
    <row r="20" spans="1:3">
      <c r="A20" s="30" t="s">
        <v>46</v>
      </c>
      <c r="B20" s="32" t="s">
        <v>13</v>
      </c>
      <c r="C20" s="33">
        <v>3085.42</v>
      </c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>
        <v>5081.0200000000004</v>
      </c>
    </row>
    <row r="23" spans="1:3" ht="15.75">
      <c r="A23" s="21">
        <v>2</v>
      </c>
      <c r="B23" s="22" t="s">
        <v>4</v>
      </c>
      <c r="C23" s="20">
        <f>C24+C25+C26+C27+C28+C29+C30+C31</f>
        <v>52959.11</v>
      </c>
    </row>
    <row r="24" spans="1:3">
      <c r="A24" s="30" t="s">
        <v>49</v>
      </c>
      <c r="B24" s="31" t="s">
        <v>9</v>
      </c>
      <c r="C24" s="31">
        <v>10009.18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33895.480000000003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8210.64</v>
      </c>
    </row>
    <row r="29" spans="1:3">
      <c r="A29" s="30" t="s">
        <v>54</v>
      </c>
      <c r="B29" s="31" t="s">
        <v>3</v>
      </c>
      <c r="C29" s="33">
        <v>843.81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2434.08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1824.59</v>
      </c>
    </row>
    <row r="35" spans="1:3" ht="15.75">
      <c r="A35" s="39" t="s">
        <v>31</v>
      </c>
      <c r="B35" s="40"/>
      <c r="C35" s="20">
        <f>C12+C23+C32+C33+C34</f>
        <v>69070.899999999994</v>
      </c>
    </row>
    <row r="36" spans="1:3" ht="15.75" customHeight="1">
      <c r="A36" s="42" t="s">
        <v>36</v>
      </c>
      <c r="B36" s="43"/>
      <c r="C36" s="15">
        <f>C9-C35</f>
        <v>-35100.489999999991</v>
      </c>
    </row>
    <row r="37" spans="1:3" ht="15.75" customHeight="1">
      <c r="A37" s="8" t="s">
        <v>37</v>
      </c>
      <c r="B37" s="18"/>
      <c r="C37" s="15">
        <f>C9-C10</f>
        <v>22961.680000000004</v>
      </c>
    </row>
    <row r="38" spans="1:3" ht="16.5" customHeight="1">
      <c r="A38" s="46" t="s">
        <v>38</v>
      </c>
      <c r="B38" s="47"/>
      <c r="C38" s="20">
        <f>C36-C37</f>
        <v>-58062.17</v>
      </c>
    </row>
    <row r="39" spans="1:3" ht="14.25" customHeight="1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37369.009999999995</v>
      </c>
    </row>
    <row r="42" spans="1:3" ht="15.75">
      <c r="A42" s="1"/>
      <c r="B42" s="4" t="s">
        <v>108</v>
      </c>
      <c r="C42" s="15">
        <v>19528.78</v>
      </c>
    </row>
    <row r="43" spans="1:3" ht="15.75">
      <c r="A43" s="1"/>
      <c r="B43" s="29" t="s">
        <v>109</v>
      </c>
      <c r="C43" s="15">
        <v>17840.23</v>
      </c>
    </row>
    <row r="44" spans="1:3" ht="15.75">
      <c r="A44" s="1" t="s">
        <v>111</v>
      </c>
      <c r="B44" s="28"/>
      <c r="C44" s="15">
        <f>C45+C46</f>
        <v>19976.669999999998</v>
      </c>
    </row>
    <row r="45" spans="1:3" ht="15.75">
      <c r="A45" s="4"/>
      <c r="B45" s="4" t="s">
        <v>108</v>
      </c>
      <c r="C45" s="15">
        <v>7577.99</v>
      </c>
    </row>
    <row r="46" spans="1:3" ht="15.75">
      <c r="A46" s="4"/>
      <c r="B46" s="29" t="s">
        <v>109</v>
      </c>
      <c r="C46" s="4">
        <v>12398.68</v>
      </c>
    </row>
    <row r="47" spans="1:3" ht="15.75">
      <c r="A47" s="53" t="s">
        <v>37</v>
      </c>
      <c r="B47" s="53"/>
      <c r="C47" s="20">
        <f>C40+C41-C44</f>
        <v>17392.339999999997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4" header="0.31" footer="0.3"/>
  <pageSetup paperSize="9" orientation="portrait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D1" sqref="D1:V1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.75" customHeight="1">
      <c r="A2" s="14" t="s">
        <v>93</v>
      </c>
      <c r="C2" s="2"/>
    </row>
    <row r="3" spans="1:3" ht="15" customHeight="1">
      <c r="A3" s="11" t="s">
        <v>57</v>
      </c>
      <c r="C3" s="26">
        <v>392.6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4.25" customHeight="1">
      <c r="A5" s="48" t="s">
        <v>106</v>
      </c>
      <c r="B5" s="49"/>
      <c r="C5" s="50"/>
    </row>
    <row r="6" spans="1:3" ht="15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3.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16606.52</v>
      </c>
    </row>
    <row r="10" spans="1:3" ht="15.75">
      <c r="A10" s="8" t="s">
        <v>1</v>
      </c>
      <c r="B10" s="9"/>
      <c r="C10" s="4">
        <v>6681.94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198.19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198.19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5604.13</v>
      </c>
    </row>
    <row r="24" spans="1:3">
      <c r="A24" s="30" t="s">
        <v>49</v>
      </c>
      <c r="B24" s="31" t="s">
        <v>9</v>
      </c>
      <c r="C24" s="31">
        <v>1603.62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4000.51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1150.77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0">
        <v>889</v>
      </c>
    </row>
    <row r="35" spans="1:3" ht="15.75">
      <c r="A35" s="39" t="s">
        <v>31</v>
      </c>
      <c r="B35" s="40"/>
      <c r="C35" s="20">
        <f>C12+C23+C32+C33+C34</f>
        <v>7842.09</v>
      </c>
    </row>
    <row r="36" spans="1:3" ht="15.75" customHeight="1">
      <c r="A36" s="42" t="s">
        <v>36</v>
      </c>
      <c r="B36" s="43"/>
      <c r="C36" s="15">
        <f>C9-C35</f>
        <v>8764.43</v>
      </c>
    </row>
    <row r="37" spans="1:3" ht="15.75" customHeight="1">
      <c r="A37" s="8" t="s">
        <v>37</v>
      </c>
      <c r="B37" s="18"/>
      <c r="C37" s="15">
        <f>C9-C10</f>
        <v>9924.5800000000017</v>
      </c>
    </row>
    <row r="38" spans="1:3" ht="16.5" customHeight="1">
      <c r="A38" s="46" t="s">
        <v>38</v>
      </c>
      <c r="B38" s="47"/>
      <c r="C38" s="20">
        <f>C36-C37</f>
        <v>-1160.1500000000015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6780.02</v>
      </c>
    </row>
    <row r="42" spans="1:3" ht="15.75">
      <c r="A42" s="1"/>
      <c r="B42" s="4" t="s">
        <v>108</v>
      </c>
      <c r="C42" s="15">
        <v>3669.99</v>
      </c>
    </row>
    <row r="43" spans="1:3" ht="15.75">
      <c r="A43" s="1"/>
      <c r="B43" s="29" t="s">
        <v>109</v>
      </c>
      <c r="C43" s="15">
        <v>3110.03</v>
      </c>
    </row>
    <row r="44" spans="1:3" ht="15.75">
      <c r="A44" s="1" t="s">
        <v>111</v>
      </c>
      <c r="B44" s="28"/>
      <c r="C44" s="15">
        <f>C45+C46</f>
        <v>4462.96</v>
      </c>
    </row>
    <row r="45" spans="1:3" ht="15.75">
      <c r="A45" s="4"/>
      <c r="B45" s="4" t="s">
        <v>108</v>
      </c>
      <c r="C45" s="15">
        <v>2616.15</v>
      </c>
    </row>
    <row r="46" spans="1:3" ht="15.75">
      <c r="A46" s="4"/>
      <c r="B46" s="29" t="s">
        <v>109</v>
      </c>
      <c r="C46" s="4">
        <v>1846.81</v>
      </c>
    </row>
    <row r="47" spans="1:3" ht="15.75">
      <c r="A47" s="53" t="s">
        <v>37</v>
      </c>
      <c r="B47" s="53"/>
      <c r="C47" s="20">
        <f>C40+C41-C44</f>
        <v>2317.0600000000004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1" header="0.31" footer="0.3"/>
  <pageSetup paperSize="9" orientation="portrait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H43" sqref="H43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5" customHeight="1">
      <c r="A2" s="14" t="s">
        <v>92</v>
      </c>
      <c r="C2" s="2"/>
    </row>
    <row r="3" spans="1:3" ht="15.75">
      <c r="A3" s="11" t="s">
        <v>57</v>
      </c>
      <c r="C3" s="26">
        <v>392.2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6.5" customHeight="1">
      <c r="A7" s="44" t="s">
        <v>34</v>
      </c>
      <c r="B7" s="45"/>
      <c r="C7" s="16">
        <v>0</v>
      </c>
    </row>
    <row r="8" spans="1:3" ht="14.2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16578.52</v>
      </c>
    </row>
    <row r="10" spans="1:3" ht="15.75">
      <c r="A10" s="8" t="s">
        <v>1</v>
      </c>
      <c r="B10" s="9"/>
      <c r="C10" s="4">
        <v>9372.66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185.49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>
        <v>185.49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3993.79</v>
      </c>
    </row>
    <row r="24" spans="1:3">
      <c r="A24" s="30" t="s">
        <v>49</v>
      </c>
      <c r="B24" s="31" t="s">
        <v>9</v>
      </c>
      <c r="C24" s="31"/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3993.79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1148.72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887.51</v>
      </c>
    </row>
    <row r="35" spans="1:3" ht="15.75">
      <c r="A35" s="39" t="s">
        <v>31</v>
      </c>
      <c r="B35" s="40"/>
      <c r="C35" s="20">
        <f>C12+C23+C32+C33+C34</f>
        <v>6215.51</v>
      </c>
    </row>
    <row r="36" spans="1:3" ht="15.75" customHeight="1">
      <c r="A36" s="42" t="s">
        <v>36</v>
      </c>
      <c r="B36" s="43"/>
      <c r="C36" s="15">
        <f>C9-C35</f>
        <v>10363.01</v>
      </c>
    </row>
    <row r="37" spans="1:3" ht="15.75" customHeight="1">
      <c r="A37" s="8" t="s">
        <v>37</v>
      </c>
      <c r="B37" s="18"/>
      <c r="C37" s="15">
        <f>C9-C10</f>
        <v>7205.8600000000006</v>
      </c>
    </row>
    <row r="38" spans="1:3" ht="15" customHeight="1">
      <c r="A38" s="46" t="s">
        <v>38</v>
      </c>
      <c r="B38" s="47"/>
      <c r="C38" s="20">
        <f>C36-C37</f>
        <v>3157.1499999999996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7656.03</v>
      </c>
    </row>
    <row r="42" spans="1:3" ht="15.75">
      <c r="A42" s="1"/>
      <c r="B42" s="4" t="s">
        <v>108</v>
      </c>
      <c r="C42" s="15">
        <v>3501.66</v>
      </c>
    </row>
    <row r="43" spans="1:3" ht="15.75">
      <c r="A43" s="1"/>
      <c r="B43" s="29" t="s">
        <v>109</v>
      </c>
      <c r="C43" s="15">
        <v>4154.37</v>
      </c>
    </row>
    <row r="44" spans="1:3" ht="15.75">
      <c r="A44" s="1" t="s">
        <v>111</v>
      </c>
      <c r="B44" s="28"/>
      <c r="C44" s="15">
        <f>C45+C46</f>
        <v>4196.9399999999996</v>
      </c>
    </row>
    <row r="45" spans="1:3" ht="15.75">
      <c r="A45" s="4"/>
      <c r="B45" s="4" t="s">
        <v>108</v>
      </c>
      <c r="C45" s="15">
        <v>2312.6999999999998</v>
      </c>
    </row>
    <row r="46" spans="1:3" ht="15.75">
      <c r="A46" s="4"/>
      <c r="B46" s="29" t="s">
        <v>109</v>
      </c>
      <c r="C46" s="4">
        <v>1884.24</v>
      </c>
    </row>
    <row r="47" spans="1:3" ht="15.75">
      <c r="A47" s="53" t="s">
        <v>37</v>
      </c>
      <c r="B47" s="53"/>
      <c r="C47" s="20">
        <f>C40+C41-C44</f>
        <v>3459.09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1" header="0.31" footer="0.3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activeCell="D1" sqref="D1:V2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2"/>
      <c r="B2" s="14" t="s">
        <v>58</v>
      </c>
      <c r="C2" s="2"/>
    </row>
    <row r="3" spans="1:3" ht="15.75">
      <c r="A3" s="2"/>
      <c r="B3" s="11" t="s">
        <v>57</v>
      </c>
      <c r="C3" s="26">
        <v>630</v>
      </c>
    </row>
    <row r="4" spans="1:3" ht="15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26075.48</v>
      </c>
    </row>
    <row r="10" spans="1:3" ht="15.75">
      <c r="A10" s="8" t="s">
        <v>1</v>
      </c>
      <c r="B10" s="9"/>
      <c r="C10" s="4">
        <v>10535.31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6272.78</v>
      </c>
    </row>
    <row r="24" spans="1:3">
      <c r="A24" s="30" t="s">
        <v>49</v>
      </c>
      <c r="B24" s="31" t="s">
        <v>9</v>
      </c>
      <c r="C24" s="31"/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6272.78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1843.39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1393.95</v>
      </c>
    </row>
    <row r="35" spans="1:3" ht="15.75">
      <c r="A35" s="39" t="s">
        <v>31</v>
      </c>
      <c r="B35" s="40"/>
      <c r="C35" s="20">
        <f>C12+C23+C32+C33+C34</f>
        <v>9510.1200000000008</v>
      </c>
    </row>
    <row r="36" spans="1:3" ht="15.75" customHeight="1">
      <c r="A36" s="42" t="s">
        <v>36</v>
      </c>
      <c r="B36" s="43"/>
      <c r="C36" s="15">
        <f>C9-C35</f>
        <v>16565.36</v>
      </c>
    </row>
    <row r="37" spans="1:3" ht="15.75" customHeight="1">
      <c r="A37" s="8" t="s">
        <v>37</v>
      </c>
      <c r="B37" s="17"/>
      <c r="C37" s="15">
        <f>C9-C10</f>
        <v>15540.17</v>
      </c>
    </row>
    <row r="38" spans="1:3" ht="15" customHeight="1">
      <c r="A38" s="46" t="s">
        <v>38</v>
      </c>
      <c r="B38" s="47"/>
      <c r="C38" s="20">
        <f>C36-C37</f>
        <v>1025.1900000000005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16832.25</v>
      </c>
    </row>
    <row r="42" spans="1:3" ht="15.75">
      <c r="A42" s="1"/>
      <c r="B42" s="4" t="s">
        <v>108</v>
      </c>
      <c r="C42" s="15">
        <v>7457.19</v>
      </c>
    </row>
    <row r="43" spans="1:3" ht="15.75">
      <c r="A43" s="1"/>
      <c r="B43" s="29" t="s">
        <v>109</v>
      </c>
      <c r="C43" s="15">
        <v>9375.06</v>
      </c>
    </row>
    <row r="44" spans="1:3" ht="15.75">
      <c r="A44" s="1" t="s">
        <v>111</v>
      </c>
      <c r="B44" s="28"/>
      <c r="C44" s="15">
        <f>C45+C46</f>
        <v>7289.99</v>
      </c>
    </row>
    <row r="45" spans="1:3" ht="15.75">
      <c r="A45" s="4"/>
      <c r="B45" s="4" t="s">
        <v>108</v>
      </c>
      <c r="C45" s="15">
        <v>3846.63</v>
      </c>
    </row>
    <row r="46" spans="1:3" ht="15.75">
      <c r="A46" s="4"/>
      <c r="B46" s="29" t="s">
        <v>109</v>
      </c>
      <c r="C46" s="4">
        <v>3443.36</v>
      </c>
    </row>
    <row r="47" spans="1:3" ht="15.75">
      <c r="A47" s="53" t="s">
        <v>37</v>
      </c>
      <c r="B47" s="53"/>
      <c r="C47" s="20">
        <f>C40+C41-C44</f>
        <v>9542.26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35:B35"/>
    <mergeCell ref="A1:C1"/>
    <mergeCell ref="A6:B6"/>
    <mergeCell ref="A7:B7"/>
    <mergeCell ref="A8:B8"/>
    <mergeCell ref="A11:B11"/>
    <mergeCell ref="A5:C5"/>
    <mergeCell ref="A47:B47"/>
    <mergeCell ref="A36:B36"/>
    <mergeCell ref="A38:B38"/>
    <mergeCell ref="A39:C39"/>
    <mergeCell ref="A40:B40"/>
  </mergeCells>
  <pageMargins left="0.49" right="0.3" top="0.44" bottom="0.33" header="0.31" footer="0.3"/>
  <pageSetup paperSize="9" orientation="portrait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E1" sqref="E1:V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94</v>
      </c>
      <c r="B2" s="2"/>
      <c r="C2" s="2"/>
    </row>
    <row r="3" spans="1:3" ht="15.75">
      <c r="A3" s="11" t="s">
        <v>57</v>
      </c>
      <c r="B3" s="2"/>
      <c r="C3" s="26">
        <v>655.9</v>
      </c>
    </row>
    <row r="4" spans="1:3" ht="15.75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5.7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27085.56</v>
      </c>
    </row>
    <row r="10" spans="1:3" ht="15.75">
      <c r="A10" s="8" t="s">
        <v>1</v>
      </c>
      <c r="B10" s="9"/>
      <c r="C10" s="4">
        <v>17094.47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1789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>
        <v>1628.33</v>
      </c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>
        <v>160.66999999999999</v>
      </c>
    </row>
    <row r="23" spans="1:3" ht="15.75">
      <c r="A23" s="21">
        <v>2</v>
      </c>
      <c r="B23" s="22" t="s">
        <v>4</v>
      </c>
      <c r="C23" s="20">
        <f>C24+C25+C26+C27+C28+C29+C30+C31</f>
        <v>11599.060000000001</v>
      </c>
    </row>
    <row r="24" spans="1:3">
      <c r="A24" s="30" t="s">
        <v>49</v>
      </c>
      <c r="B24" s="31" t="s">
        <v>9</v>
      </c>
      <c r="C24" s="31">
        <v>249.92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4099.72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6515.17</v>
      </c>
    </row>
    <row r="29" spans="1:3">
      <c r="A29" s="30" t="s">
        <v>54</v>
      </c>
      <c r="B29" s="31" t="s">
        <v>3</v>
      </c>
      <c r="C29" s="33">
        <v>734.25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1917.28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1447.82</v>
      </c>
    </row>
    <row r="35" spans="1:3" ht="15.75">
      <c r="A35" s="39" t="s">
        <v>31</v>
      </c>
      <c r="B35" s="40"/>
      <c r="C35" s="20">
        <f>C12+C23+C32+C33+C34</f>
        <v>16753.160000000003</v>
      </c>
    </row>
    <row r="36" spans="1:3" ht="15.75" customHeight="1">
      <c r="A36" s="42" t="s">
        <v>36</v>
      </c>
      <c r="B36" s="43"/>
      <c r="C36" s="15">
        <f>C9-C35</f>
        <v>10332.399999999998</v>
      </c>
    </row>
    <row r="37" spans="1:3" ht="15.75" customHeight="1">
      <c r="A37" s="8" t="s">
        <v>37</v>
      </c>
      <c r="B37" s="18"/>
      <c r="C37" s="15">
        <f>C9-C10</f>
        <v>9991.09</v>
      </c>
    </row>
    <row r="38" spans="1:3" ht="15.75" customHeight="1">
      <c r="A38" s="46" t="s">
        <v>38</v>
      </c>
      <c r="B38" s="47"/>
      <c r="C38" s="20">
        <f>C36-C37</f>
        <v>341.30999999999767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12518.560000000001</v>
      </c>
    </row>
    <row r="42" spans="1:3" ht="14.25" customHeight="1">
      <c r="A42" s="1"/>
      <c r="B42" s="4" t="s">
        <v>108</v>
      </c>
      <c r="C42" s="15">
        <v>5564.56</v>
      </c>
    </row>
    <row r="43" spans="1:3" ht="15.75">
      <c r="A43" s="1"/>
      <c r="B43" s="29" t="s">
        <v>109</v>
      </c>
      <c r="C43" s="15">
        <v>6954</v>
      </c>
    </row>
    <row r="44" spans="1:3" ht="15.75">
      <c r="A44" s="1" t="s">
        <v>111</v>
      </c>
      <c r="B44" s="28"/>
      <c r="C44" s="15">
        <f>C45+C46</f>
        <v>9745.43</v>
      </c>
    </row>
    <row r="45" spans="1:3" ht="15.75">
      <c r="A45" s="4"/>
      <c r="B45" s="4" t="s">
        <v>108</v>
      </c>
      <c r="C45" s="15">
        <v>5279.34</v>
      </c>
    </row>
    <row r="46" spans="1:3" ht="15.75">
      <c r="A46" s="4"/>
      <c r="B46" s="29" t="s">
        <v>109</v>
      </c>
      <c r="C46" s="4">
        <v>4466.09</v>
      </c>
    </row>
    <row r="47" spans="1:3" ht="15.75">
      <c r="A47" s="53" t="s">
        <v>37</v>
      </c>
      <c r="B47" s="53"/>
      <c r="C47" s="20">
        <f>C40+C41-C44</f>
        <v>2773.130000000001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3" header="0.31" footer="0.3"/>
  <pageSetup paperSize="9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E1" sqref="E1:V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95</v>
      </c>
      <c r="C2" s="2"/>
    </row>
    <row r="3" spans="1:3" ht="15.75">
      <c r="A3" s="11" t="s">
        <v>57</v>
      </c>
      <c r="C3" s="26">
        <v>649.9</v>
      </c>
    </row>
    <row r="4" spans="1:3" ht="15.75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5.7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2.7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26818.12</v>
      </c>
    </row>
    <row r="10" spans="1:3" ht="15.75">
      <c r="A10" s="8" t="s">
        <v>1</v>
      </c>
      <c r="B10" s="9"/>
      <c r="C10" s="4">
        <v>12633.53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8850.9</v>
      </c>
    </row>
    <row r="24" spans="1:3">
      <c r="A24" s="30" t="s">
        <v>49</v>
      </c>
      <c r="B24" s="31" t="s">
        <v>9</v>
      </c>
      <c r="C24" s="31">
        <v>1603.62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6450.99</v>
      </c>
    </row>
    <row r="29" spans="1:3">
      <c r="A29" s="30" t="s">
        <v>54</v>
      </c>
      <c r="B29" s="31" t="s">
        <v>3</v>
      </c>
      <c r="C29" s="33">
        <v>796.29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1897.71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1433.55</v>
      </c>
    </row>
    <row r="35" spans="1:3" ht="15.75">
      <c r="A35" s="39" t="s">
        <v>31</v>
      </c>
      <c r="B35" s="40"/>
      <c r="C35" s="20">
        <f>C12+C23+C32+C33+C34</f>
        <v>12182.16</v>
      </c>
    </row>
    <row r="36" spans="1:3" ht="15.75" customHeight="1">
      <c r="A36" s="42" t="s">
        <v>36</v>
      </c>
      <c r="B36" s="43"/>
      <c r="C36" s="15">
        <f>C9-C35</f>
        <v>14635.96</v>
      </c>
    </row>
    <row r="37" spans="1:3" ht="15.75" customHeight="1">
      <c r="A37" s="8" t="s">
        <v>37</v>
      </c>
      <c r="B37" s="18"/>
      <c r="C37" s="15">
        <f>C9-C10</f>
        <v>14184.589999999998</v>
      </c>
    </row>
    <row r="38" spans="1:3" ht="16.5" customHeight="1">
      <c r="A38" s="46" t="s">
        <v>38</v>
      </c>
      <c r="B38" s="47"/>
      <c r="C38" s="20">
        <f>C36-C37</f>
        <v>451.3700000000008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16106.26</v>
      </c>
    </row>
    <row r="42" spans="1:3" ht="15.75">
      <c r="A42" s="1"/>
      <c r="B42" s="4" t="s">
        <v>108</v>
      </c>
      <c r="C42" s="15">
        <v>7402.82</v>
      </c>
    </row>
    <row r="43" spans="1:3" ht="15.75">
      <c r="A43" s="1"/>
      <c r="B43" s="29" t="s">
        <v>109</v>
      </c>
      <c r="C43" s="15">
        <v>8703.44</v>
      </c>
    </row>
    <row r="44" spans="1:3" ht="15.75">
      <c r="A44" s="1" t="s">
        <v>111</v>
      </c>
      <c r="B44" s="28"/>
      <c r="C44" s="15">
        <f>C45+C46</f>
        <v>9920.07</v>
      </c>
    </row>
    <row r="45" spans="1:3" ht="15.75">
      <c r="A45" s="4"/>
      <c r="B45" s="4" t="s">
        <v>108</v>
      </c>
      <c r="C45" s="15">
        <v>5723.05</v>
      </c>
    </row>
    <row r="46" spans="1:3" ht="15.75">
      <c r="A46" s="4"/>
      <c r="B46" s="29" t="s">
        <v>109</v>
      </c>
      <c r="C46" s="4">
        <v>4197.0200000000004</v>
      </c>
    </row>
    <row r="47" spans="1:3" ht="15.75">
      <c r="A47" s="53" t="s">
        <v>37</v>
      </c>
      <c r="B47" s="53"/>
      <c r="C47" s="20">
        <f>C40+C41-C44</f>
        <v>6186.1900000000005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3" header="0.31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F50" sqref="F50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140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85</v>
      </c>
      <c r="C2" s="2"/>
    </row>
    <row r="3" spans="1:3" ht="15.75">
      <c r="A3" s="11" t="s">
        <v>57</v>
      </c>
      <c r="C3" s="2">
        <v>711.5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5.7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28498.959999999999</v>
      </c>
    </row>
    <row r="10" spans="1:3" ht="15.75">
      <c r="A10" s="8" t="s">
        <v>1</v>
      </c>
      <c r="B10" s="9"/>
      <c r="C10" s="4">
        <v>16749.45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12680.54</v>
      </c>
    </row>
    <row r="24" spans="1:3">
      <c r="A24" s="30" t="s">
        <v>49</v>
      </c>
      <c r="B24" s="31" t="s">
        <v>9</v>
      </c>
      <c r="C24" s="33">
        <v>3858.2</v>
      </c>
    </row>
    <row r="25" spans="1:3">
      <c r="A25" s="30" t="s">
        <v>50</v>
      </c>
      <c r="B25" s="31" t="s">
        <v>10</v>
      </c>
      <c r="C25" s="33"/>
    </row>
    <row r="26" spans="1:3">
      <c r="A26" s="30" t="s">
        <v>51</v>
      </c>
      <c r="B26" s="31" t="s">
        <v>11</v>
      </c>
      <c r="C26" s="33">
        <v>1916.4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6838.89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>
        <v>67.05</v>
      </c>
    </row>
    <row r="32" spans="1:3" ht="15.75">
      <c r="A32" s="21">
        <v>3</v>
      </c>
      <c r="B32" s="22" t="s">
        <v>20</v>
      </c>
      <c r="C32" s="22">
        <v>2084.59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1519.75</v>
      </c>
    </row>
    <row r="35" spans="1:3" ht="15.75">
      <c r="A35" s="39" t="s">
        <v>31</v>
      </c>
      <c r="B35" s="40"/>
      <c r="C35" s="20">
        <f>C12+C23+C32+C33+C34</f>
        <v>16284.880000000001</v>
      </c>
    </row>
    <row r="36" spans="1:3" ht="15.75" customHeight="1">
      <c r="A36" s="42" t="s">
        <v>36</v>
      </c>
      <c r="B36" s="43"/>
      <c r="C36" s="15">
        <f>C9-C35</f>
        <v>12214.079999999998</v>
      </c>
    </row>
    <row r="37" spans="1:3" ht="15.75" customHeight="1">
      <c r="A37" s="8" t="s">
        <v>37</v>
      </c>
      <c r="B37" s="18"/>
      <c r="C37" s="15">
        <f>C9-C10</f>
        <v>11749.509999999998</v>
      </c>
    </row>
    <row r="38" spans="1:3" ht="14.25" customHeight="1">
      <c r="A38" s="46" t="s">
        <v>38</v>
      </c>
      <c r="B38" s="47"/>
      <c r="C38" s="20">
        <f>C36-C37</f>
        <v>464.56999999999971</v>
      </c>
    </row>
    <row r="39" spans="1:3" ht="14.2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18257.309999999998</v>
      </c>
    </row>
    <row r="42" spans="1:3" ht="14.25" customHeight="1">
      <c r="A42" s="1"/>
      <c r="B42" s="4" t="s">
        <v>108</v>
      </c>
      <c r="C42" s="15">
        <v>6411.57</v>
      </c>
    </row>
    <row r="43" spans="1:3" ht="14.25" customHeight="1">
      <c r="A43" s="1"/>
      <c r="B43" s="29" t="s">
        <v>109</v>
      </c>
      <c r="C43" s="15">
        <v>11845.74</v>
      </c>
    </row>
    <row r="44" spans="1:3" ht="14.25" customHeight="1">
      <c r="A44" s="1" t="s">
        <v>111</v>
      </c>
      <c r="B44" s="28"/>
      <c r="C44" s="15">
        <f>C45+C46</f>
        <v>14748.25</v>
      </c>
    </row>
    <row r="45" spans="1:3" ht="14.25" customHeight="1">
      <c r="A45" s="4"/>
      <c r="B45" s="4" t="s">
        <v>108</v>
      </c>
      <c r="C45" s="15">
        <v>6188.02</v>
      </c>
    </row>
    <row r="46" spans="1:3" ht="14.25" customHeight="1">
      <c r="A46" s="4"/>
      <c r="B46" s="29" t="s">
        <v>109</v>
      </c>
      <c r="C46" s="4">
        <v>8560.23</v>
      </c>
    </row>
    <row r="47" spans="1:3" ht="14.25" customHeight="1">
      <c r="A47" s="53" t="s">
        <v>37</v>
      </c>
      <c r="B47" s="53"/>
      <c r="C47" s="20">
        <f>C40+C41-C44</f>
        <v>3509.0599999999977</v>
      </c>
    </row>
    <row r="48" spans="1:3" ht="15.75">
      <c r="A48" s="2"/>
      <c r="B48" s="2"/>
      <c r="C48" s="2"/>
    </row>
    <row r="49" spans="1:5" ht="15.75">
      <c r="A49" s="2"/>
      <c r="B49" s="6" t="s">
        <v>8</v>
      </c>
      <c r="C49" s="2"/>
      <c r="E49" s="19"/>
    </row>
    <row r="50" spans="1:5" ht="15.75">
      <c r="A50" s="2"/>
      <c r="B50" s="2"/>
      <c r="C50" s="2"/>
      <c r="E50" s="19"/>
    </row>
    <row r="51" spans="1:5" ht="15.75">
      <c r="A51" s="2"/>
      <c r="B51" s="2"/>
      <c r="C51" s="2"/>
      <c r="E51" s="19"/>
    </row>
    <row r="52" spans="1:5">
      <c r="E52" s="7"/>
    </row>
    <row r="53" spans="1:5">
      <c r="E53" s="7"/>
    </row>
    <row r="54" spans="1:5">
      <c r="E54" s="7"/>
    </row>
    <row r="55" spans="1:5">
      <c r="E55" s="7"/>
    </row>
    <row r="56" spans="1:5"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37" bottom="0.48" header="0.22" footer="0.3"/>
  <pageSetup paperSize="9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E1" sqref="E1:V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>
      <c r="A2" s="2"/>
      <c r="B2" s="14" t="s">
        <v>96</v>
      </c>
      <c r="C2" s="2"/>
    </row>
    <row r="3" spans="1:3" ht="15.75">
      <c r="A3" s="2"/>
      <c r="B3" s="11" t="s">
        <v>57</v>
      </c>
      <c r="C3" s="26">
        <v>724.1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4.2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28163.200000000001</v>
      </c>
    </row>
    <row r="10" spans="1:3" ht="15.75">
      <c r="A10" s="8" t="s">
        <v>1</v>
      </c>
      <c r="B10" s="9"/>
      <c r="C10" s="4">
        <v>16530.63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3122.17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>
        <v>228.71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>
        <v>2893.46</v>
      </c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8512.34</v>
      </c>
    </row>
    <row r="24" spans="1:3">
      <c r="A24" s="30" t="s">
        <v>49</v>
      </c>
      <c r="B24" s="31" t="s">
        <v>9</v>
      </c>
      <c r="C24" s="31">
        <v>1738.56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6773.78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0">
        <v>1996.1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1505.28</v>
      </c>
    </row>
    <row r="35" spans="1:3" ht="15.75">
      <c r="A35" s="39" t="s">
        <v>31</v>
      </c>
      <c r="B35" s="40"/>
      <c r="C35" s="20">
        <f>C12+C23+C32+C33+C34</f>
        <v>15135.890000000001</v>
      </c>
    </row>
    <row r="36" spans="1:3" ht="15.75" customHeight="1">
      <c r="A36" s="42" t="s">
        <v>36</v>
      </c>
      <c r="B36" s="43"/>
      <c r="C36" s="15">
        <f>C9-C35</f>
        <v>13027.31</v>
      </c>
    </row>
    <row r="37" spans="1:3" ht="15.75" customHeight="1">
      <c r="A37" s="8" t="s">
        <v>37</v>
      </c>
      <c r="B37" s="18"/>
      <c r="C37" s="15">
        <f>C9-C10</f>
        <v>11632.57</v>
      </c>
    </row>
    <row r="38" spans="1:3" ht="15.75" customHeight="1">
      <c r="A38" s="46" t="s">
        <v>38</v>
      </c>
      <c r="B38" s="47"/>
      <c r="C38" s="20">
        <f>C36-C37</f>
        <v>1394.7399999999998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10892.64</v>
      </c>
    </row>
    <row r="42" spans="1:3" ht="14.25" customHeight="1">
      <c r="A42" s="1"/>
      <c r="B42" s="4" t="s">
        <v>108</v>
      </c>
      <c r="C42" s="15">
        <v>4535.78</v>
      </c>
    </row>
    <row r="43" spans="1:3" ht="14.25" customHeight="1">
      <c r="A43" s="1"/>
      <c r="B43" s="29" t="s">
        <v>109</v>
      </c>
      <c r="C43" s="15">
        <v>6356.86</v>
      </c>
    </row>
    <row r="44" spans="1:3" ht="15.75">
      <c r="A44" s="1" t="s">
        <v>111</v>
      </c>
      <c r="B44" s="28"/>
      <c r="C44" s="15">
        <f>C45+C46</f>
        <v>7275.1200000000008</v>
      </c>
    </row>
    <row r="45" spans="1:3" ht="15.75">
      <c r="A45" s="4"/>
      <c r="B45" s="4" t="s">
        <v>108</v>
      </c>
      <c r="C45" s="15">
        <v>3729.3</v>
      </c>
    </row>
    <row r="46" spans="1:3" ht="15.75">
      <c r="A46" s="4"/>
      <c r="B46" s="29" t="s">
        <v>109</v>
      </c>
      <c r="C46" s="4">
        <v>3545.82</v>
      </c>
    </row>
    <row r="47" spans="1:3" ht="15.75">
      <c r="A47" s="53" t="s">
        <v>37</v>
      </c>
      <c r="B47" s="53"/>
      <c r="C47" s="20">
        <f>C40+C41-C44</f>
        <v>3617.5199999999986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5" header="0.31" footer="0.3"/>
  <pageSetup paperSize="9" orientation="portrait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E1" sqref="E1:V2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5.75" customHeight="1">
      <c r="A2" s="14" t="s">
        <v>97</v>
      </c>
      <c r="C2" s="2"/>
    </row>
    <row r="3" spans="1:3" ht="14.25" customHeight="1">
      <c r="A3" s="11" t="s">
        <v>57</v>
      </c>
      <c r="C3" s="26">
        <v>741</v>
      </c>
    </row>
    <row r="4" spans="1:3" ht="15.75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6.5" customHeight="1">
      <c r="A7" s="44" t="s">
        <v>34</v>
      </c>
      <c r="B7" s="45"/>
      <c r="C7" s="16">
        <v>0</v>
      </c>
    </row>
    <row r="8" spans="1:3" ht="12.7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30414.880000000001</v>
      </c>
    </row>
    <row r="10" spans="1:3" ht="15.75">
      <c r="A10" s="8" t="s">
        <v>1</v>
      </c>
      <c r="B10" s="9"/>
      <c r="C10" s="15">
        <v>15054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10613.66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>
        <v>4278.96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3">
        <v>6334.7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11598.74</v>
      </c>
    </row>
    <row r="24" spans="1:3">
      <c r="A24" s="30" t="s">
        <v>49</v>
      </c>
      <c r="B24" s="31" t="s">
        <v>9</v>
      </c>
      <c r="C24" s="31">
        <v>3266.29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120.08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7314.11</v>
      </c>
    </row>
    <row r="29" spans="1:3">
      <c r="A29" s="30" t="s">
        <v>54</v>
      </c>
      <c r="B29" s="31" t="s">
        <v>3</v>
      </c>
      <c r="C29" s="33">
        <v>898.26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0">
        <v>2160.8000000000002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1625.36</v>
      </c>
    </row>
    <row r="35" spans="1:3" ht="15.75">
      <c r="A35" s="39" t="s">
        <v>31</v>
      </c>
      <c r="B35" s="40"/>
      <c r="C35" s="20">
        <f>C12+C23+C32+C33+C34</f>
        <v>25998.560000000001</v>
      </c>
    </row>
    <row r="36" spans="1:3" ht="15.75" customHeight="1">
      <c r="A36" s="42" t="s">
        <v>36</v>
      </c>
      <c r="B36" s="43"/>
      <c r="C36" s="15">
        <f>C9-C35</f>
        <v>4416.32</v>
      </c>
    </row>
    <row r="37" spans="1:3" ht="15.75" customHeight="1">
      <c r="A37" s="8" t="s">
        <v>37</v>
      </c>
      <c r="B37" s="18"/>
      <c r="C37" s="15">
        <f>C9-C10</f>
        <v>15360.880000000001</v>
      </c>
    </row>
    <row r="38" spans="1:3" ht="14.25" customHeight="1">
      <c r="A38" s="46" t="s">
        <v>38</v>
      </c>
      <c r="B38" s="47"/>
      <c r="C38" s="20">
        <f>C36-C37</f>
        <v>-10944.560000000001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15038.15</v>
      </c>
    </row>
    <row r="42" spans="1:3" ht="14.25" customHeight="1">
      <c r="A42" s="1"/>
      <c r="B42" s="4" t="s">
        <v>108</v>
      </c>
      <c r="C42" s="15">
        <v>6616.26</v>
      </c>
    </row>
    <row r="43" spans="1:3" ht="15.75">
      <c r="A43" s="1"/>
      <c r="B43" s="29" t="s">
        <v>109</v>
      </c>
      <c r="C43" s="15">
        <v>8421.89</v>
      </c>
    </row>
    <row r="44" spans="1:3" ht="15.75">
      <c r="A44" s="1" t="s">
        <v>111</v>
      </c>
      <c r="B44" s="28"/>
      <c r="C44" s="15">
        <f>C45+C46</f>
        <v>7804.7</v>
      </c>
    </row>
    <row r="45" spans="1:3" ht="15.75">
      <c r="A45" s="4"/>
      <c r="B45" s="4" t="s">
        <v>108</v>
      </c>
      <c r="C45" s="15">
        <v>4397.6899999999996</v>
      </c>
    </row>
    <row r="46" spans="1:3" ht="15.75">
      <c r="A46" s="4"/>
      <c r="B46" s="29" t="s">
        <v>109</v>
      </c>
      <c r="C46" s="4">
        <v>3407.01</v>
      </c>
    </row>
    <row r="47" spans="1:3" ht="15.75">
      <c r="A47" s="53" t="s">
        <v>37</v>
      </c>
      <c r="B47" s="53"/>
      <c r="C47" s="20">
        <f>C40+C41-C44</f>
        <v>7233.45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8" header="0.31" footer="0.3"/>
  <pageSetup paperSize="9" orientation="portrait" horizontalDpi="18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activeCell="D1" sqref="D1:V2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3.5" customHeight="1">
      <c r="A2" s="14" t="s">
        <v>98</v>
      </c>
      <c r="C2" s="2"/>
    </row>
    <row r="3" spans="1:3" ht="12" customHeight="1">
      <c r="A3" s="11" t="s">
        <v>57</v>
      </c>
      <c r="C3" s="26">
        <v>2380.5</v>
      </c>
    </row>
    <row r="4" spans="1:3" ht="16.5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4.25" customHeight="1">
      <c r="A6" s="42" t="s">
        <v>33</v>
      </c>
      <c r="B6" s="43"/>
      <c r="C6" s="16">
        <v>0</v>
      </c>
    </row>
    <row r="7" spans="1:3" ht="15.75" customHeight="1">
      <c r="A7" s="44" t="s">
        <v>34</v>
      </c>
      <c r="B7" s="45"/>
      <c r="C7" s="16">
        <v>0</v>
      </c>
    </row>
    <row r="8" spans="1:3" ht="14.2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73254.03</v>
      </c>
    </row>
    <row r="10" spans="1:3" ht="15.75">
      <c r="A10" s="8" t="s">
        <v>1</v>
      </c>
      <c r="B10" s="9"/>
      <c r="C10" s="4">
        <v>24695.06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5265.5599999999995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3">
        <v>290.7</v>
      </c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2762.25</v>
      </c>
    </row>
    <row r="22" spans="1:3">
      <c r="A22" s="30" t="s">
        <v>48</v>
      </c>
      <c r="B22" s="32" t="s">
        <v>22</v>
      </c>
      <c r="C22" s="31">
        <v>2212.61</v>
      </c>
    </row>
    <row r="23" spans="1:3" ht="15.75">
      <c r="A23" s="21">
        <v>2</v>
      </c>
      <c r="B23" s="22" t="s">
        <v>4</v>
      </c>
      <c r="C23" s="20">
        <f>C24+C25+C26+C27+C28+C29+C30+C31</f>
        <v>20073.280000000002</v>
      </c>
    </row>
    <row r="24" spans="1:3">
      <c r="A24" s="30" t="s">
        <v>49</v>
      </c>
      <c r="B24" s="31" t="s">
        <v>9</v>
      </c>
      <c r="C24" s="31">
        <v>2358.0100000000002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16947.36</v>
      </c>
    </row>
    <row r="29" spans="1:3">
      <c r="A29" s="30" t="s">
        <v>54</v>
      </c>
      <c r="B29" s="31" t="s">
        <v>3</v>
      </c>
      <c r="C29" s="33">
        <v>767.91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0">
        <v>6619.6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3766.08</v>
      </c>
    </row>
    <row r="35" spans="1:3" ht="15.75">
      <c r="A35" s="39" t="s">
        <v>31</v>
      </c>
      <c r="B35" s="40"/>
      <c r="C35" s="20">
        <f>C12+C23+C32+C33+C34</f>
        <v>35724.520000000004</v>
      </c>
    </row>
    <row r="36" spans="1:3" ht="15.75" customHeight="1">
      <c r="A36" s="42" t="s">
        <v>36</v>
      </c>
      <c r="B36" s="43"/>
      <c r="C36" s="15">
        <f>C9-C35</f>
        <v>37529.509999999995</v>
      </c>
    </row>
    <row r="37" spans="1:3" ht="15.75" customHeight="1">
      <c r="A37" s="8" t="s">
        <v>37</v>
      </c>
      <c r="B37" s="18"/>
      <c r="C37" s="15">
        <f>C9-C10</f>
        <v>48558.97</v>
      </c>
    </row>
    <row r="38" spans="1:3" ht="15" customHeight="1">
      <c r="A38" s="46" t="s">
        <v>38</v>
      </c>
      <c r="B38" s="47"/>
      <c r="C38" s="20">
        <f>C36-C37</f>
        <v>-11029.460000000006</v>
      </c>
    </row>
    <row r="39" spans="1:3" ht="15.75">
      <c r="A39" s="51" t="s">
        <v>107</v>
      </c>
      <c r="B39" s="51"/>
      <c r="C39" s="51"/>
    </row>
    <row r="40" spans="1:3" ht="15.75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53227.59</v>
      </c>
    </row>
    <row r="42" spans="1:3" ht="15.75">
      <c r="A42" s="1"/>
      <c r="B42" s="4" t="s">
        <v>108</v>
      </c>
      <c r="C42" s="15">
        <v>21492.69</v>
      </c>
    </row>
    <row r="43" spans="1:3" ht="15.75">
      <c r="A43" s="1"/>
      <c r="B43" s="29" t="s">
        <v>109</v>
      </c>
      <c r="C43" s="15">
        <v>31734.9</v>
      </c>
    </row>
    <row r="44" spans="1:3" ht="15.75">
      <c r="A44" s="1" t="s">
        <v>111</v>
      </c>
      <c r="B44" s="28"/>
      <c r="C44" s="15">
        <f>C45+C46</f>
        <v>13228.04</v>
      </c>
    </row>
    <row r="45" spans="1:3" ht="15.75">
      <c r="A45" s="4"/>
      <c r="B45" s="4" t="s">
        <v>108</v>
      </c>
      <c r="C45" s="15">
        <v>6852.75</v>
      </c>
    </row>
    <row r="46" spans="1:3" ht="15.75">
      <c r="A46" s="4"/>
      <c r="B46" s="29" t="s">
        <v>109</v>
      </c>
      <c r="C46" s="4">
        <v>6375.29</v>
      </c>
    </row>
    <row r="47" spans="1:3" ht="15.75">
      <c r="A47" s="53" t="s">
        <v>37</v>
      </c>
      <c r="B47" s="53"/>
      <c r="C47" s="20">
        <f>C40+C41-C44</f>
        <v>39999.549999999996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5" header="0.31" footer="0.3"/>
  <pageSetup paperSize="9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55"/>
  <sheetViews>
    <sheetView zoomScaleNormal="100" workbookViewId="0">
      <selection activeCell="E41" sqref="E41:E43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99</v>
      </c>
      <c r="C2" s="2"/>
    </row>
    <row r="3" spans="1:3" ht="15.75">
      <c r="A3" s="11" t="s">
        <v>57</v>
      </c>
      <c r="C3" s="26">
        <v>929.8</v>
      </c>
    </row>
    <row r="4" spans="1:3" ht="17.25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6.5" customHeight="1">
      <c r="A6" s="42" t="s">
        <v>33</v>
      </c>
      <c r="B6" s="43"/>
      <c r="C6" s="16">
        <v>0</v>
      </c>
    </row>
    <row r="7" spans="1:3" ht="14.25" customHeight="1">
      <c r="A7" s="44" t="s">
        <v>34</v>
      </c>
      <c r="B7" s="45"/>
      <c r="C7" s="16">
        <v>0</v>
      </c>
    </row>
    <row r="8" spans="1:3" ht="13.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38865.58</v>
      </c>
    </row>
    <row r="10" spans="1:3" ht="15.75">
      <c r="A10" s="8" t="s">
        <v>1</v>
      </c>
      <c r="B10" s="9"/>
      <c r="C10" s="4">
        <v>19581.080000000002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969.91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969.91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19417.89</v>
      </c>
    </row>
    <row r="24" spans="1:3">
      <c r="A24" s="30" t="s">
        <v>49</v>
      </c>
      <c r="B24" s="31" t="s">
        <v>9</v>
      </c>
      <c r="C24" s="31">
        <v>9265.34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9325.57</v>
      </c>
    </row>
    <row r="29" spans="1:3">
      <c r="A29" s="30" t="s">
        <v>54</v>
      </c>
      <c r="B29" s="31" t="s">
        <v>3</v>
      </c>
      <c r="C29" s="33">
        <v>826.98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2773.93</v>
      </c>
    </row>
    <row r="33" spans="1:6" ht="15.75">
      <c r="A33" s="21">
        <v>4</v>
      </c>
      <c r="B33" s="22" t="s">
        <v>21</v>
      </c>
      <c r="C33" s="22"/>
    </row>
    <row r="34" spans="1:6" ht="48.75" customHeight="1">
      <c r="A34" s="23">
        <v>5</v>
      </c>
      <c r="B34" s="24" t="s">
        <v>30</v>
      </c>
      <c r="C34" s="22">
        <v>2072.35</v>
      </c>
    </row>
    <row r="35" spans="1:6" ht="15.75">
      <c r="A35" s="39" t="s">
        <v>31</v>
      </c>
      <c r="B35" s="40"/>
      <c r="C35" s="20">
        <f>C12+C23+C32+C33+C34</f>
        <v>25234.079999999998</v>
      </c>
    </row>
    <row r="36" spans="1:6" ht="15.75" customHeight="1">
      <c r="A36" s="42" t="s">
        <v>36</v>
      </c>
      <c r="B36" s="43"/>
      <c r="C36" s="15">
        <f>C9-C35</f>
        <v>13631.500000000004</v>
      </c>
    </row>
    <row r="37" spans="1:6" ht="15.75" customHeight="1">
      <c r="A37" s="8" t="s">
        <v>37</v>
      </c>
      <c r="B37" s="18"/>
      <c r="C37" s="15">
        <f>C9-C10</f>
        <v>19284.5</v>
      </c>
    </row>
    <row r="38" spans="1:6" ht="15" customHeight="1">
      <c r="A38" s="46" t="s">
        <v>38</v>
      </c>
      <c r="B38" s="47"/>
      <c r="C38" s="20">
        <f>C36-C37</f>
        <v>-5652.9999999999964</v>
      </c>
    </row>
    <row r="39" spans="1:6" ht="16.5" customHeight="1">
      <c r="A39" s="51" t="s">
        <v>107</v>
      </c>
      <c r="B39" s="51"/>
      <c r="C39" s="51"/>
    </row>
    <row r="40" spans="1:6" ht="15.75">
      <c r="A40" s="52" t="s">
        <v>34</v>
      </c>
      <c r="B40" s="52"/>
      <c r="C40" s="20">
        <v>0</v>
      </c>
    </row>
    <row r="41" spans="1:6" ht="15.75">
      <c r="A41" s="1" t="s">
        <v>110</v>
      </c>
      <c r="B41" s="28"/>
      <c r="C41" s="15">
        <f>C42+C43</f>
        <v>22685.38</v>
      </c>
      <c r="E41" s="19"/>
      <c r="F41" s="19"/>
    </row>
    <row r="42" spans="1:6" ht="14.25" customHeight="1">
      <c r="A42" s="1"/>
      <c r="B42" s="4" t="s">
        <v>108</v>
      </c>
      <c r="C42" s="15">
        <v>10110.26</v>
      </c>
      <c r="E42" s="19"/>
      <c r="F42" s="19"/>
    </row>
    <row r="43" spans="1:6" ht="15" customHeight="1">
      <c r="A43" s="1"/>
      <c r="B43" s="29" t="s">
        <v>109</v>
      </c>
      <c r="C43" s="15">
        <v>12575.12</v>
      </c>
      <c r="E43" s="19"/>
      <c r="F43" s="19"/>
    </row>
    <row r="44" spans="1:6" ht="15.75">
      <c r="A44" s="1" t="s">
        <v>111</v>
      </c>
      <c r="B44" s="28"/>
      <c r="C44" s="15">
        <f>C45+C46</f>
        <v>11868.02</v>
      </c>
      <c r="E44" s="7"/>
      <c r="F44" s="7"/>
    </row>
    <row r="45" spans="1:6" ht="15" customHeight="1">
      <c r="A45" s="4"/>
      <c r="B45" s="4" t="s">
        <v>108</v>
      </c>
      <c r="C45" s="15">
        <v>5948.79</v>
      </c>
      <c r="E45" s="7"/>
      <c r="F45" s="7"/>
    </row>
    <row r="46" spans="1:6" ht="14.25" customHeight="1">
      <c r="A46" s="4"/>
      <c r="B46" s="29" t="s">
        <v>109</v>
      </c>
      <c r="C46" s="4">
        <v>5919.23</v>
      </c>
      <c r="E46" s="7"/>
      <c r="F46" s="7"/>
    </row>
    <row r="47" spans="1:6" ht="15.75">
      <c r="A47" s="53" t="s">
        <v>37</v>
      </c>
      <c r="B47" s="53"/>
      <c r="C47" s="20">
        <f>C40+C41-C44</f>
        <v>10817.36</v>
      </c>
      <c r="E47" s="7"/>
      <c r="F47" s="7"/>
    </row>
    <row r="48" spans="1:6" ht="15.75">
      <c r="A48" s="2"/>
      <c r="B48" s="2"/>
      <c r="C48" s="2"/>
      <c r="E48" s="7"/>
      <c r="F48" s="7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3" header="0.31" footer="0.3"/>
  <pageSetup paperSize="9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55"/>
  <sheetViews>
    <sheetView topLeftCell="A4" zoomScaleNormal="100" workbookViewId="0">
      <selection activeCell="E1" sqref="E1:U2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5.75" customHeight="1">
      <c r="A2" s="14" t="s">
        <v>100</v>
      </c>
      <c r="C2" s="2"/>
    </row>
    <row r="3" spans="1:3" ht="12.75" customHeight="1">
      <c r="A3" s="11" t="s">
        <v>57</v>
      </c>
      <c r="C3" s="26">
        <v>1100.5999999999999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2.7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45069.55</v>
      </c>
    </row>
    <row r="10" spans="1:3" ht="15.75">
      <c r="A10" s="8" t="s">
        <v>1</v>
      </c>
      <c r="B10" s="9"/>
      <c r="C10" s="4">
        <v>28093.5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462.06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>
        <v>219.49</v>
      </c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242.57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12508.660000000002</v>
      </c>
    </row>
    <row r="24" spans="1:3">
      <c r="A24" s="30" t="s">
        <v>49</v>
      </c>
      <c r="B24" s="31" t="s">
        <v>9</v>
      </c>
      <c r="C24" s="31">
        <v>500.54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240.16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10821.19</v>
      </c>
    </row>
    <row r="29" spans="1:3">
      <c r="A29" s="30" t="s">
        <v>54</v>
      </c>
      <c r="B29" s="31" t="s">
        <v>3</v>
      </c>
      <c r="C29" s="33">
        <v>946.77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3229.81</v>
      </c>
    </row>
    <row r="33" spans="1:5" ht="15.75">
      <c r="A33" s="21">
        <v>4</v>
      </c>
      <c r="B33" s="22" t="s">
        <v>21</v>
      </c>
      <c r="C33" s="22"/>
    </row>
    <row r="34" spans="1:5" ht="48.75" customHeight="1">
      <c r="A34" s="23">
        <v>5</v>
      </c>
      <c r="B34" s="24" t="s">
        <v>30</v>
      </c>
      <c r="C34" s="22">
        <v>2404.71</v>
      </c>
    </row>
    <row r="35" spans="1:5" ht="15.75">
      <c r="A35" s="39" t="s">
        <v>31</v>
      </c>
      <c r="B35" s="40"/>
      <c r="C35" s="20">
        <f>C12+C23+C32+C33+C34</f>
        <v>18605.240000000002</v>
      </c>
    </row>
    <row r="36" spans="1:5" ht="15.75" customHeight="1">
      <c r="A36" s="42" t="s">
        <v>36</v>
      </c>
      <c r="B36" s="43"/>
      <c r="C36" s="15">
        <f>C9-C35</f>
        <v>26464.31</v>
      </c>
    </row>
    <row r="37" spans="1:5" ht="15.75" customHeight="1">
      <c r="A37" s="8" t="s">
        <v>37</v>
      </c>
      <c r="B37" s="18"/>
      <c r="C37" s="15">
        <f>C9-C10</f>
        <v>16976.050000000003</v>
      </c>
    </row>
    <row r="38" spans="1:5" ht="15" customHeight="1">
      <c r="A38" s="46" t="s">
        <v>38</v>
      </c>
      <c r="B38" s="47"/>
      <c r="C38" s="20">
        <f>C36-C37</f>
        <v>9488.2599999999984</v>
      </c>
    </row>
    <row r="39" spans="1:5" ht="15.75">
      <c r="A39" s="51" t="s">
        <v>107</v>
      </c>
      <c r="B39" s="51"/>
      <c r="C39" s="51"/>
    </row>
    <row r="40" spans="1:5" ht="15.75">
      <c r="A40" s="52" t="s">
        <v>34</v>
      </c>
      <c r="B40" s="52"/>
      <c r="C40" s="20">
        <v>0</v>
      </c>
    </row>
    <row r="41" spans="1:5" ht="15.75">
      <c r="A41" s="1" t="s">
        <v>110</v>
      </c>
      <c r="B41" s="28"/>
      <c r="C41" s="15">
        <f>C42+C43</f>
        <v>27470.44</v>
      </c>
      <c r="E41" s="19"/>
    </row>
    <row r="42" spans="1:5" ht="14.25" customHeight="1">
      <c r="A42" s="1"/>
      <c r="B42" s="4" t="s">
        <v>108</v>
      </c>
      <c r="C42" s="15">
        <v>12063.3</v>
      </c>
      <c r="E42" s="19"/>
    </row>
    <row r="43" spans="1:5" ht="15" customHeight="1">
      <c r="A43" s="1"/>
      <c r="B43" s="29" t="s">
        <v>109</v>
      </c>
      <c r="C43" s="15">
        <v>15407.14</v>
      </c>
      <c r="E43" s="19"/>
    </row>
    <row r="44" spans="1:5" ht="15.75">
      <c r="A44" s="1" t="s">
        <v>111</v>
      </c>
      <c r="B44" s="28"/>
      <c r="C44" s="15">
        <f>C45+C46</f>
        <v>19762.3</v>
      </c>
      <c r="E44" s="7"/>
    </row>
    <row r="45" spans="1:5" ht="13.5" customHeight="1">
      <c r="A45" s="4"/>
      <c r="B45" s="4" t="s">
        <v>108</v>
      </c>
      <c r="C45" s="15">
        <v>10257.459999999999</v>
      </c>
      <c r="E45" s="7"/>
    </row>
    <row r="46" spans="1:5" ht="15.75">
      <c r="A46" s="4"/>
      <c r="B46" s="29" t="s">
        <v>109</v>
      </c>
      <c r="C46" s="4">
        <v>9504.84</v>
      </c>
      <c r="E46" s="7"/>
    </row>
    <row r="47" spans="1:5" ht="15.75">
      <c r="A47" s="53" t="s">
        <v>37</v>
      </c>
      <c r="B47" s="53"/>
      <c r="C47" s="20">
        <f>C40+C41-C44</f>
        <v>7708.1399999999994</v>
      </c>
      <c r="E47" s="7"/>
    </row>
    <row r="48" spans="1:5" ht="15.75">
      <c r="A48" s="2"/>
      <c r="B48" s="2"/>
      <c r="C48" s="2"/>
      <c r="E48" s="7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1:C1"/>
    <mergeCell ref="A47:B47"/>
    <mergeCell ref="A35:B35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5" header="0.31" footer="0.3"/>
  <pageSetup paperSize="9" orientation="portrait" horizontalDpi="18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F47" sqref="F47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101</v>
      </c>
      <c r="C2" s="2"/>
    </row>
    <row r="3" spans="1:3" ht="15.75">
      <c r="A3" s="11" t="s">
        <v>57</v>
      </c>
      <c r="C3" s="26">
        <v>860.6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4.2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36158.39</v>
      </c>
    </row>
    <row r="10" spans="1:3" ht="15.75">
      <c r="A10" s="8" t="s">
        <v>1</v>
      </c>
      <c r="B10" s="9"/>
      <c r="C10" s="15">
        <v>18791.52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257.76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257.76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13621.830000000002</v>
      </c>
    </row>
    <row r="24" spans="1:3">
      <c r="A24" s="30" t="s">
        <v>49</v>
      </c>
      <c r="B24" s="31" t="s">
        <v>9</v>
      </c>
      <c r="C24" s="31">
        <v>4929.46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8692.3700000000008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2580.92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1931.64</v>
      </c>
    </row>
    <row r="35" spans="1:3" ht="15.75">
      <c r="A35" s="39" t="s">
        <v>31</v>
      </c>
      <c r="B35" s="40"/>
      <c r="C35" s="20">
        <f>C12+C23+C32+C33+C34</f>
        <v>18392.150000000001</v>
      </c>
    </row>
    <row r="36" spans="1:3" ht="15.75" customHeight="1">
      <c r="A36" s="42" t="s">
        <v>36</v>
      </c>
      <c r="B36" s="43"/>
      <c r="C36" s="15">
        <f>C9-C35</f>
        <v>17766.239999999998</v>
      </c>
    </row>
    <row r="37" spans="1:3" ht="15.75" customHeight="1">
      <c r="A37" s="8" t="s">
        <v>37</v>
      </c>
      <c r="B37" s="18"/>
      <c r="C37" s="15">
        <f>C9-C10</f>
        <v>17366.87</v>
      </c>
    </row>
    <row r="38" spans="1:3" ht="15.75" customHeight="1">
      <c r="A38" s="46" t="s">
        <v>38</v>
      </c>
      <c r="B38" s="47"/>
      <c r="C38" s="20">
        <f>C36-C37</f>
        <v>399.36999999999898</v>
      </c>
    </row>
    <row r="39" spans="1:3" ht="1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18610.3</v>
      </c>
    </row>
    <row r="42" spans="1:3" ht="14.25" customHeight="1">
      <c r="A42" s="1"/>
      <c r="B42" s="4" t="s">
        <v>108</v>
      </c>
      <c r="C42" s="15">
        <v>8540.5</v>
      </c>
    </row>
    <row r="43" spans="1:3" ht="12.75" customHeight="1">
      <c r="A43" s="1"/>
      <c r="B43" s="29" t="s">
        <v>109</v>
      </c>
      <c r="C43" s="15">
        <v>10069.799999999999</v>
      </c>
    </row>
    <row r="44" spans="1:3" ht="15.75">
      <c r="A44" s="1" t="s">
        <v>111</v>
      </c>
      <c r="B44" s="28"/>
      <c r="C44" s="15">
        <f>C45+C46</f>
        <v>9748.880000000001</v>
      </c>
    </row>
    <row r="45" spans="1:3" ht="15.75">
      <c r="A45" s="4"/>
      <c r="B45" s="4" t="s">
        <v>108</v>
      </c>
      <c r="C45" s="15">
        <v>5016.33</v>
      </c>
    </row>
    <row r="46" spans="1:3" ht="15.75">
      <c r="A46" s="4"/>
      <c r="B46" s="29" t="s">
        <v>109</v>
      </c>
      <c r="C46" s="4">
        <v>4732.55</v>
      </c>
    </row>
    <row r="47" spans="1:3" ht="15.75">
      <c r="A47" s="53" t="s">
        <v>37</v>
      </c>
      <c r="B47" s="53"/>
      <c r="C47" s="20">
        <f>C40+C41-C44</f>
        <v>8861.4199999999983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1" header="0.31" footer="0.3"/>
  <pageSetup paperSize="9" orientation="portrait" horizontalDpi="180" verticalDpi="1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55"/>
  <sheetViews>
    <sheetView zoomScaleNormal="100" workbookViewId="0">
      <selection activeCell="H47" sqref="H47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5" customHeight="1">
      <c r="A2" s="14" t="s">
        <v>102</v>
      </c>
      <c r="C2" s="2"/>
    </row>
    <row r="3" spans="1:3" ht="15.75">
      <c r="A3" s="11" t="s">
        <v>57</v>
      </c>
      <c r="C3" s="26">
        <v>850.3</v>
      </c>
    </row>
    <row r="4" spans="1:3" ht="15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5.75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2.7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35536.559999999998</v>
      </c>
    </row>
    <row r="10" spans="1:3" ht="15.75">
      <c r="A10" s="8" t="s">
        <v>1</v>
      </c>
      <c r="B10" s="9"/>
      <c r="C10" s="4">
        <v>18595.849999999999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12254.74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3">
        <v>12162.4</v>
      </c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92.34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10134.4</v>
      </c>
    </row>
    <row r="24" spans="1:3">
      <c r="A24" s="30" t="s">
        <v>49</v>
      </c>
      <c r="B24" s="31" t="s">
        <v>9</v>
      </c>
      <c r="C24" s="31">
        <v>520.53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8533.56</v>
      </c>
    </row>
    <row r="29" spans="1:3">
      <c r="A29" s="30" t="s">
        <v>54</v>
      </c>
      <c r="B29" s="31" t="s">
        <v>3</v>
      </c>
      <c r="C29" s="33">
        <v>857.01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3">
        <v>223.3</v>
      </c>
    </row>
    <row r="32" spans="1:3" ht="15.75">
      <c r="A32" s="21">
        <v>3</v>
      </c>
      <c r="B32" s="22" t="s">
        <v>20</v>
      </c>
      <c r="C32" s="22">
        <v>2532.5100000000002</v>
      </c>
    </row>
    <row r="33" spans="1:5" ht="15.75">
      <c r="A33" s="21">
        <v>4</v>
      </c>
      <c r="B33" s="22" t="s">
        <v>21</v>
      </c>
      <c r="C33" s="22"/>
    </row>
    <row r="34" spans="1:5" ht="48.75" customHeight="1">
      <c r="A34" s="23">
        <v>5</v>
      </c>
      <c r="B34" s="24" t="s">
        <v>30</v>
      </c>
      <c r="C34" s="22">
        <v>1896.35</v>
      </c>
    </row>
    <row r="35" spans="1:5" ht="15.75">
      <c r="A35" s="39" t="s">
        <v>31</v>
      </c>
      <c r="B35" s="40"/>
      <c r="C35" s="20">
        <f>C12+C23+C32+C33+C34</f>
        <v>26818</v>
      </c>
    </row>
    <row r="36" spans="1:5" ht="15.75" customHeight="1">
      <c r="A36" s="42" t="s">
        <v>36</v>
      </c>
      <c r="B36" s="43"/>
      <c r="C36" s="15">
        <f>C9-C35</f>
        <v>8718.5599999999977</v>
      </c>
    </row>
    <row r="37" spans="1:5" ht="15.75" customHeight="1">
      <c r="A37" s="8" t="s">
        <v>37</v>
      </c>
      <c r="B37" s="18"/>
      <c r="C37" s="15">
        <f>C9-C10</f>
        <v>16940.71</v>
      </c>
    </row>
    <row r="38" spans="1:5" ht="16.5" customHeight="1">
      <c r="A38" s="46" t="s">
        <v>38</v>
      </c>
      <c r="B38" s="47"/>
      <c r="C38" s="20">
        <f>C36-C37</f>
        <v>-8222.1500000000015</v>
      </c>
    </row>
    <row r="39" spans="1:5" ht="14.25" customHeight="1">
      <c r="A39" s="51" t="s">
        <v>107</v>
      </c>
      <c r="B39" s="51"/>
      <c r="C39" s="51"/>
    </row>
    <row r="40" spans="1:5" ht="14.25" customHeight="1">
      <c r="A40" s="52" t="s">
        <v>34</v>
      </c>
      <c r="B40" s="52"/>
      <c r="C40" s="20">
        <v>0</v>
      </c>
    </row>
    <row r="41" spans="1:5" ht="15" customHeight="1">
      <c r="A41" s="1" t="s">
        <v>110</v>
      </c>
      <c r="B41" s="28"/>
      <c r="C41" s="15">
        <f>C42+C43</f>
        <v>12737.72</v>
      </c>
      <c r="E41" s="19"/>
    </row>
    <row r="42" spans="1:5" ht="14.25" customHeight="1">
      <c r="A42" s="1"/>
      <c r="B42" s="4" t="s">
        <v>108</v>
      </c>
      <c r="C42" s="15">
        <v>5767.57</v>
      </c>
      <c r="E42" s="19"/>
    </row>
    <row r="43" spans="1:5" ht="15" customHeight="1">
      <c r="A43" s="1"/>
      <c r="B43" s="29" t="s">
        <v>109</v>
      </c>
      <c r="C43" s="15">
        <v>6970.15</v>
      </c>
      <c r="E43" s="19"/>
    </row>
    <row r="44" spans="1:5" ht="15" customHeight="1">
      <c r="A44" s="1" t="s">
        <v>111</v>
      </c>
      <c r="B44" s="28"/>
      <c r="C44" s="15">
        <f>C45+C46</f>
        <v>8741.65</v>
      </c>
      <c r="E44" s="7"/>
    </row>
    <row r="45" spans="1:5" ht="14.25" customHeight="1">
      <c r="A45" s="4"/>
      <c r="B45" s="4" t="s">
        <v>108</v>
      </c>
      <c r="C45" s="15">
        <v>4658.6099999999997</v>
      </c>
      <c r="E45" s="7"/>
    </row>
    <row r="46" spans="1:5" ht="15.75">
      <c r="A46" s="4"/>
      <c r="B46" s="29" t="s">
        <v>109</v>
      </c>
      <c r="C46" s="4">
        <v>4083.04</v>
      </c>
      <c r="E46" s="7"/>
    </row>
    <row r="47" spans="1:5" ht="15.75">
      <c r="A47" s="53" t="s">
        <v>37</v>
      </c>
      <c r="B47" s="53"/>
      <c r="C47" s="20">
        <f>C40+C41-C44</f>
        <v>3996.0699999999997</v>
      </c>
      <c r="E47" s="7"/>
    </row>
    <row r="48" spans="1:5" ht="15.75">
      <c r="A48" s="2"/>
      <c r="B48" s="2"/>
      <c r="C48" s="2"/>
      <c r="E48" s="7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4" header="0.31" footer="0.3"/>
  <pageSetup paperSize="9" orientation="portrait" horizontalDpi="180" verticalDpi="18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M44" sqref="M44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103</v>
      </c>
      <c r="C2" s="2"/>
    </row>
    <row r="3" spans="1:3" ht="15.75">
      <c r="A3" s="11" t="s">
        <v>57</v>
      </c>
      <c r="C3" s="26">
        <v>1059.3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4.2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41392.92</v>
      </c>
    </row>
    <row r="10" spans="1:3" ht="15.75">
      <c r="A10" s="8" t="s">
        <v>1</v>
      </c>
      <c r="B10" s="9"/>
      <c r="C10" s="4">
        <v>17447.16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46.17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46.17</v>
      </c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14601.189999999999</v>
      </c>
    </row>
    <row r="24" spans="1:3">
      <c r="A24" s="30" t="s">
        <v>49</v>
      </c>
      <c r="B24" s="31" t="s">
        <v>9</v>
      </c>
      <c r="C24" s="31">
        <v>4652.6899999999996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3">
        <v>9948.5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2963.81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2210.7800000000002</v>
      </c>
    </row>
    <row r="35" spans="1:3" ht="15.75">
      <c r="A35" s="39" t="s">
        <v>31</v>
      </c>
      <c r="B35" s="40"/>
      <c r="C35" s="20">
        <f>C12+C23+C32+C33+C34</f>
        <v>19821.949999999997</v>
      </c>
    </row>
    <row r="36" spans="1:3" ht="15.75" customHeight="1">
      <c r="A36" s="42" t="s">
        <v>36</v>
      </c>
      <c r="B36" s="43"/>
      <c r="C36" s="15">
        <f>C9-C35</f>
        <v>21570.97</v>
      </c>
    </row>
    <row r="37" spans="1:3" ht="15.75" customHeight="1">
      <c r="A37" s="8" t="s">
        <v>37</v>
      </c>
      <c r="B37" s="18"/>
      <c r="C37" s="15">
        <f>C9-C10</f>
        <v>23945.759999999998</v>
      </c>
    </row>
    <row r="38" spans="1:3" ht="15.75" customHeight="1">
      <c r="A38" s="46" t="s">
        <v>38</v>
      </c>
      <c r="B38" s="47"/>
      <c r="C38" s="20">
        <f>C36-C37</f>
        <v>-2374.7899999999972</v>
      </c>
    </row>
    <row r="39" spans="1:3" ht="12.75" customHeight="1">
      <c r="A39" s="51" t="s">
        <v>107</v>
      </c>
      <c r="B39" s="51"/>
      <c r="C39" s="51"/>
    </row>
    <row r="40" spans="1:3" ht="13.5" customHeight="1">
      <c r="A40" s="52" t="s">
        <v>34</v>
      </c>
      <c r="B40" s="52"/>
      <c r="C40" s="20">
        <v>0</v>
      </c>
    </row>
    <row r="41" spans="1:3" ht="13.5" customHeight="1">
      <c r="A41" s="1" t="s">
        <v>110</v>
      </c>
      <c r="B41" s="28"/>
      <c r="C41" s="15">
        <f>C42+C43</f>
        <v>20844.330000000002</v>
      </c>
    </row>
    <row r="42" spans="1:3" ht="14.25" customHeight="1">
      <c r="A42" s="1"/>
      <c r="B42" s="4" t="s">
        <v>108</v>
      </c>
      <c r="C42" s="15">
        <v>9223.56</v>
      </c>
    </row>
    <row r="43" spans="1:3" ht="12.75" customHeight="1">
      <c r="A43" s="1"/>
      <c r="B43" s="29" t="s">
        <v>109</v>
      </c>
      <c r="C43" s="15">
        <v>11620.77</v>
      </c>
    </row>
    <row r="44" spans="1:3" ht="15.75">
      <c r="A44" s="1" t="s">
        <v>111</v>
      </c>
      <c r="B44" s="28"/>
      <c r="C44" s="15">
        <f>C45+C46</f>
        <v>10490.34</v>
      </c>
    </row>
    <row r="45" spans="1:3" ht="15.75">
      <c r="A45" s="4"/>
      <c r="B45" s="4" t="s">
        <v>108</v>
      </c>
      <c r="C45" s="15">
        <v>5491.41</v>
      </c>
    </row>
    <row r="46" spans="1:3" ht="15.75">
      <c r="A46" s="4"/>
      <c r="B46" s="29" t="s">
        <v>109</v>
      </c>
      <c r="C46" s="4">
        <v>4998.93</v>
      </c>
    </row>
    <row r="47" spans="1:3" ht="15.75">
      <c r="A47" s="53" t="s">
        <v>37</v>
      </c>
      <c r="B47" s="53"/>
      <c r="C47" s="20">
        <f>C40+C41-C44</f>
        <v>10353.990000000002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3" header="0.31" footer="0.3"/>
  <pageSetup paperSize="9" orientation="portrait" horizontalDpi="180" verticalDpi="1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55"/>
  <sheetViews>
    <sheetView zoomScaleNormal="100" workbookViewId="0">
      <selection activeCell="H48" sqref="H48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 customHeight="1">
      <c r="A2" s="14" t="s">
        <v>104</v>
      </c>
      <c r="C2" s="2"/>
    </row>
    <row r="3" spans="1:3" ht="13.5" customHeight="1">
      <c r="A3" s="11" t="s">
        <v>57</v>
      </c>
      <c r="C3" s="26">
        <v>225.5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8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3.5" customHeight="1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7018.71</v>
      </c>
    </row>
    <row r="10" spans="1:3" ht="15.75">
      <c r="A10" s="8" t="s">
        <v>1</v>
      </c>
      <c r="B10" s="9"/>
      <c r="C10" s="4">
        <v>3896.39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1539.76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>
        <v>1539.76</v>
      </c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0</v>
      </c>
    </row>
    <row r="24" spans="1:3">
      <c r="A24" s="30" t="s">
        <v>49</v>
      </c>
      <c r="B24" s="31" t="s">
        <v>9</v>
      </c>
      <c r="C24" s="31"/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/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533.71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0">
        <v>389.1</v>
      </c>
    </row>
    <row r="35" spans="1:3" ht="15.75">
      <c r="A35" s="39" t="s">
        <v>31</v>
      </c>
      <c r="B35" s="40"/>
      <c r="C35" s="20">
        <f>C12+C23+C32+C33+C34</f>
        <v>2462.5700000000002</v>
      </c>
    </row>
    <row r="36" spans="1:3" ht="15.75" customHeight="1">
      <c r="A36" s="42" t="s">
        <v>36</v>
      </c>
      <c r="B36" s="43"/>
      <c r="C36" s="15">
        <f>C9-C35</f>
        <v>4556.1399999999994</v>
      </c>
    </row>
    <row r="37" spans="1:3" ht="15.75" customHeight="1">
      <c r="A37" s="8" t="s">
        <v>37</v>
      </c>
      <c r="B37" s="18"/>
      <c r="C37" s="15">
        <f>C9-C10</f>
        <v>3122.32</v>
      </c>
    </row>
    <row r="38" spans="1:3" ht="16.5" customHeight="1">
      <c r="A38" s="46" t="s">
        <v>38</v>
      </c>
      <c r="B38" s="47"/>
      <c r="C38" s="20">
        <f>C36-C37</f>
        <v>1433.8199999999993</v>
      </c>
    </row>
    <row r="39" spans="1:3" ht="14.2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2" customHeight="1">
      <c r="A41" s="1" t="s">
        <v>110</v>
      </c>
      <c r="B41" s="28"/>
      <c r="C41" s="15">
        <f>C42+C43</f>
        <v>5499.77</v>
      </c>
    </row>
    <row r="42" spans="1:3" ht="12.75" customHeight="1">
      <c r="A42" s="1"/>
      <c r="B42" s="4" t="s">
        <v>108</v>
      </c>
      <c r="C42" s="15">
        <v>1773.77</v>
      </c>
    </row>
    <row r="43" spans="1:3" ht="13.5" customHeight="1">
      <c r="A43" s="1"/>
      <c r="B43" s="29" t="s">
        <v>109</v>
      </c>
      <c r="C43" s="15">
        <v>3726</v>
      </c>
    </row>
    <row r="44" spans="1:3" ht="15.75">
      <c r="A44" s="1" t="s">
        <v>111</v>
      </c>
      <c r="B44" s="28"/>
      <c r="C44" s="15">
        <f>C45+C46</f>
        <v>3806.91</v>
      </c>
    </row>
    <row r="45" spans="1:3" ht="15.75">
      <c r="A45" s="4"/>
      <c r="B45" s="4" t="s">
        <v>108</v>
      </c>
      <c r="C45" s="15">
        <v>1478.14</v>
      </c>
    </row>
    <row r="46" spans="1:3" ht="15.75">
      <c r="A46" s="4"/>
      <c r="B46" s="29" t="s">
        <v>109</v>
      </c>
      <c r="C46" s="4">
        <v>2328.77</v>
      </c>
    </row>
    <row r="47" spans="1:3" ht="15.75">
      <c r="A47" s="53" t="s">
        <v>37</v>
      </c>
      <c r="B47" s="53"/>
      <c r="C47" s="20">
        <f>C40+C41-C44</f>
        <v>1692.8600000000006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4" spans="1:3" ht="15.75">
      <c r="B54" s="2"/>
    </row>
    <row r="55" spans="1:3" ht="15.75">
      <c r="B55" s="2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8" header="0.31" footer="0.3"/>
  <pageSetup paperSize="9" orientation="portrait" horizontalDpi="180" verticalDpi="1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>
      <selection activeCell="A3" sqref="A3"/>
    </sheetView>
  </sheetViews>
  <sheetFormatPr defaultRowHeight="15"/>
  <cols>
    <col min="1" max="1" width="5.140625" customWidth="1"/>
    <col min="2" max="2" width="71.28515625" customWidth="1"/>
    <col min="3" max="3" width="1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105</v>
      </c>
      <c r="C2" s="2"/>
    </row>
    <row r="3" spans="1:3" ht="15.75">
      <c r="A3" s="11" t="s">
        <v>117</v>
      </c>
      <c r="C3" s="38">
        <f>'ул.50 лет ВЛКСМ 23'!C3+'ул.50 лет ВЛКСМ 25'!C3+'ул.Больничная 4'!C3+'ул.Ленина 2'!C3+'ул.Ленина 2а'!C3+'ул.Ленина 2б'!C3+'ул.Ленина 4'!C3+'ул.Ленина 6'!C3+'ул.Ленина 8'!C3+'ул.Ленина 10'!C3+'ул.Ленина 12'!C3+'ул.Ленина 14'!C3+'ул.Ленина 16'!C3+'ул.Ленина 18'!C3+'ул.Ленина 18а'!C3+'ул.Ленина 20'!C3+'ул.Ленина 22'!C3+'ул.Ленина 22а'!C3+'ул.Ленина 24'!C3+'ул.Ленина 32'!C3+'ул.Ленина 34'!C3+'ул.Ленина 38'!C3+'ул.Ленина 38а'!C3+'ул.Ленина 40'!C3+'ул.Ленина 44'!C3+'ул.Ленина 46'!C3+'ул.Ленина 48'!C3+'ул.Мира 28'!C3+'ул.Мира 28а'!C3+'ул.Мира 30'!C3+'ул.Мира 30а'!C3+'пер.Школьный 5'!C3+'пер.Школьный 13'!C3+'пер.Школьный 15'!C3+'ул.1Мая 127'!C3+'ул.1Мая 129'!C3+'ул.1Мая 131'!C3+'ул.1Мая 133'!C3+'ул.1Мая 133а'!C3+'ул.1Мая 145'!C3+'ул.1Мая 147'!C3+'ул.1Мая 149'!C3+'ул.1Мая 151'!C3+'ул.1Мая 153'!C3+'ул.1Мая 155'!C3+'ул.1Мая 159'!C3+'ул.1Мая 160'!C3+'ул.Набережная 3'!C3</f>
        <v>36817</v>
      </c>
    </row>
    <row r="4" spans="1:3" ht="18.75" customHeight="1">
      <c r="A4" s="12" t="s">
        <v>25</v>
      </c>
      <c r="B4" s="12" t="s">
        <v>23</v>
      </c>
      <c r="C4" s="37" t="s">
        <v>24</v>
      </c>
    </row>
    <row r="5" spans="1:3" ht="15.75" customHeight="1">
      <c r="A5" s="48" t="s">
        <v>106</v>
      </c>
      <c r="B5" s="49"/>
      <c r="C5" s="50"/>
    </row>
    <row r="6" spans="1:3" ht="15" customHeight="1">
      <c r="A6" s="42" t="s">
        <v>112</v>
      </c>
      <c r="B6" s="43"/>
      <c r="C6" s="16">
        <f>'ул.50 лет ВЛКСМ 23'!C6+'ул.50 лет ВЛКСМ 25'!C6+'ул.Больничная 4'!C6+'ул.Ленина 2'!C6+'ул.Ленина 2а'!C6+'ул.Ленина 2б'!C6+'ул.Ленина 4'!C6+'ул.Ленина 6'!C6+'ул.Ленина 8'!C6+'ул.Ленина 10'!C6+'ул.Ленина 12'!C6+'ул.Ленина 14'!C6+'ул.Ленина 16'!C6+'ул.Ленина 18'!C6+'ул.Ленина 18а'!C6+'ул.Ленина 20'!C6+'ул.Ленина 22'!C6+'ул.Ленина 22а'!C6+'ул.Ленина 24'!C6+'ул.Ленина 32'!C6+'ул.Ленина 34'!C6+'ул.Ленина 38'!C6+'ул.Ленина 38а'!C6+'ул.Ленина 40'!C6+'ул.Ленина 44'!C6+'ул.Ленина 46'!C6+'ул.Ленина 48'!C6+'ул.Мира 28'!C6+'ул.Мира 28а'!C6+'ул.Мира 30'!C6+'ул.Мира 30а'!C6+'пер.Школьный 5'!C6+'пер.Школьный 13'!C6+'пер.Школьный 15'!C6+'ул.1Мая 127'!C6+'ул.1Мая 129'!C6+'ул.1Мая 131'!C6+'ул.1Мая 133'!C6+'ул.1Мая 133а'!C6+'ул.1Мая 145'!C6+'ул.1Мая 147'!C6+'ул.1Мая 149'!C6+'ул.1Мая 151'!C6+'ул.1Мая 153'!C6+'ул.1Мая 155'!C6+'ул.1Мая 159'!C6+'ул.1Мая 160'!C6+'ул.Набережная 3'!C6</f>
        <v>0</v>
      </c>
    </row>
    <row r="7" spans="1:3" ht="15.75" customHeight="1">
      <c r="A7" s="44" t="s">
        <v>34</v>
      </c>
      <c r="B7" s="45"/>
      <c r="C7" s="16">
        <f>'ул.50 лет ВЛКСМ 23'!C7+'ул.50 лет ВЛКСМ 25'!C7+'ул.Больничная 4'!C7+'ул.Ленина 2'!C7+'ул.Ленина 2а'!C7+'ул.Ленина 2б'!C7+'ул.Ленина 4'!C7+'ул.Ленина 6'!C7+'ул.Ленина 8'!C7+'ул.Ленина 10'!C7+'ул.Ленина 12'!C7+'ул.Ленина 14'!C7+'ул.Ленина 16'!C7+'ул.Ленина 18'!C7+'ул.Ленина 18а'!C7+'ул.Ленина 20'!C7+'ул.Ленина 22'!C7+'ул.Ленина 22а'!C7+'ул.Ленина 24'!C7+'ул.Ленина 32'!C7+'ул.Ленина 34'!C7+'ул.Ленина 38'!C7+'ул.Ленина 38а'!C7+'ул.Ленина 40'!C7+'ул.Ленина 44'!C7+'ул.Ленина 46'!C7+'ул.Ленина 48'!C7+'ул.Мира 28'!C7+'ул.Мира 28а'!C7+'ул.Мира 30'!C7+'ул.Мира 30а'!C7+'пер.Школьный 5'!C7+'пер.Школьный 13'!C7+'пер.Школьный 15'!C7+'ул.1Мая 127'!C7+'ул.1Мая 129'!C7+'ул.1Мая 131'!C7+'ул.1Мая 133'!C7+'ул.1Мая 133а'!C7+'ул.1Мая 145'!C7+'ул.1Мая 147'!C7+'ул.1Мая 149'!C7+'ул.1Мая 151'!C7+'ул.1Мая 153'!C7+'ул.1Мая 155'!C7+'ул.1Мая 159'!C7+'ул.1Мая 160'!C7+'ул.Набережная 3'!C7</f>
        <v>0</v>
      </c>
    </row>
    <row r="8" spans="1:3" ht="15" customHeight="1">
      <c r="A8" s="46" t="s">
        <v>113</v>
      </c>
      <c r="B8" s="47"/>
      <c r="C8" s="25">
        <f>C6-C7</f>
        <v>0</v>
      </c>
    </row>
    <row r="9" spans="1:3" ht="15.75">
      <c r="A9" s="8" t="s">
        <v>0</v>
      </c>
      <c r="B9" s="9"/>
      <c r="C9" s="16">
        <f>'ул.50 лет ВЛКСМ 23'!C9+'ул.50 лет ВЛКСМ 25'!C9+'ул.Больничная 4'!C9+'ул.Ленина 2'!C9+'ул.Ленина 2а'!C9+'ул.Ленина 2б'!C9+'ул.Ленина 4'!C9+'ул.Ленина 6'!C9+'ул.Ленина 8'!C9+'ул.Ленина 10'!C9+'ул.Ленина 12'!C9+'ул.Ленина 14'!C9+'ул.Ленина 16'!C9+'ул.Ленина 18'!C9+'ул.Ленина 18а'!C9+'ул.Ленина 20'!C9+'ул.Ленина 22'!C9+'ул.Ленина 22а'!C9+'ул.Ленина 24'!C9+'ул.Ленина 32'!C9+'ул.Ленина 34'!C9+'ул.Ленина 38'!C9+'ул.Ленина 38а'!C9+'ул.Ленина 40'!C9+'ул.Ленина 44'!C9+'ул.Ленина 46'!C9+'ул.Ленина 48'!C9+'ул.Мира 28'!C9+'ул.Мира 28а'!C9+'ул.Мира 30'!C9+'ул.Мира 30а'!C9+'пер.Школьный 5'!C9+'пер.Школьный 13'!C9+'пер.Школьный 15'!C9+'ул.1Мая 127'!C9+'ул.1Мая 129'!C9+'ул.1Мая 131'!C9+'ул.1Мая 133'!C9+'ул.1Мая 133а'!C9+'ул.1Мая 145'!C9+'ул.1Мая 147'!C9+'ул.1Мая 149'!C9+'ул.1Мая 151'!C9+'ул.1Мая 153'!C9+'ул.1Мая 155'!C9+'ул.1Мая 159'!C9+'ул.1Мая 160'!C9+'ул.Набережная 3'!C9</f>
        <v>1411875.34</v>
      </c>
    </row>
    <row r="10" spans="1:3" ht="15.75">
      <c r="A10" s="8" t="s">
        <v>1</v>
      </c>
      <c r="B10" s="9"/>
      <c r="C10" s="16">
        <f>'ул.50 лет ВЛКСМ 23'!C10+'ул.50 лет ВЛКСМ 25'!C10+'ул.Больничная 4'!C10+'ул.Ленина 2'!C10+'ул.Ленина 2а'!C10+'ул.Ленина 2б'!C10+'ул.Ленина 4'!C10+'ул.Ленина 6'!C10+'ул.Ленина 8'!C10+'ул.Ленина 10'!C10+'ул.Ленина 12'!C10+'ул.Ленина 14'!C10+'ул.Ленина 16'!C10+'ул.Ленина 18'!C10+'ул.Ленина 18а'!C10+'ул.Ленина 20'!C10+'ул.Ленина 22'!C10+'ул.Ленина 22а'!C10+'ул.Ленина 24'!C10+'ул.Ленина 32'!C10+'ул.Ленина 34'!C10+'ул.Ленина 38'!C10+'ул.Ленина 38а'!C10+'ул.Ленина 40'!C10+'ул.Ленина 44'!C10+'ул.Ленина 46'!C10+'ул.Ленина 48'!C10+'ул.Мира 28'!C10+'ул.Мира 28а'!C10+'ул.Мира 30'!C10+'ул.Мира 30а'!C10+'пер.Школьный 5'!C10+'пер.Школьный 13'!C10+'пер.Школьный 15'!C10+'ул.1Мая 127'!C10+'ул.1Мая 129'!C10+'ул.1Мая 131'!C10+'ул.1Мая 133'!C10+'ул.1Мая 133а'!C10+'ул.1Мая 145'!C10+'ул.1Мая 147'!C10+'ул.1Мая 149'!C10+'ул.1Мая 151'!C10+'ул.1Мая 153'!C10+'ул.1Мая 155'!C10+'ул.1Мая 159'!C10+'ул.1Мая 160'!C10+'ул.Набережная 3'!C10</f>
        <v>770393.15000000014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196377.41</v>
      </c>
    </row>
    <row r="13" spans="1:3">
      <c r="A13" s="30" t="s">
        <v>39</v>
      </c>
      <c r="B13" s="31" t="s">
        <v>14</v>
      </c>
      <c r="C13" s="36">
        <f>'ул.50 лет ВЛКСМ 23'!C13+'ул.50 лет ВЛКСМ 25'!C13+'ул.Больничная 4'!C13+'ул.Ленина 2'!C13+'ул.Ленина 2а'!C13+'ул.Ленина 2б'!C13+'ул.Ленина 4'!C13+'ул.Ленина 6'!C13+'ул.Ленина 8'!C13+'ул.Ленина 10'!C13+'ул.Ленина 12'!C13+'ул.Ленина 14'!C13+'ул.Ленина 16'!C13+'ул.Ленина 18'!C13+'ул.Ленина 18а'!C13+'ул.Ленина 20'!C13+'ул.Ленина 22'!C13+'ул.Ленина 22а'!C13+'ул.Ленина 24'!C13+'ул.Ленина 32'!C13+'ул.Ленина 34'!C13+'ул.Ленина 38'!C13+'ул.Ленина 38а'!C13+'ул.Ленина 40'!C13+'ул.Ленина 44'!C13+'ул.Ленина 46'!C13+'ул.Ленина 48'!C13+'ул.Мира 28'!C13+'ул.Мира 28а'!C13+'ул.Мира 30'!C13+'ул.Мира 30а'!C13+'пер.Школьный 5'!C13+'пер.Школьный 13'!C13+'пер.Школьный 15'!C13+'ул.1Мая 127'!C13+'ул.1Мая 129'!C13+'ул.1Мая 131'!C13+'ул.1Мая 133'!C13+'ул.1Мая 133а'!C13+'ул.1Мая 145'!C13+'ул.1Мая 147'!C13+'ул.1Мая 149'!C13+'ул.1Мая 151'!C13+'ул.1Мая 153'!C13+'ул.1Мая 155'!C13+'ул.1Мая 159'!C13+'ул.1Мая 160'!C13+'ул.Набережная 3'!C13</f>
        <v>61247.64</v>
      </c>
    </row>
    <row r="14" spans="1:3">
      <c r="A14" s="30" t="s">
        <v>40</v>
      </c>
      <c r="B14" s="31" t="s">
        <v>15</v>
      </c>
      <c r="C14" s="36">
        <f>'ул.50 лет ВЛКСМ 23'!C14+'ул.50 лет ВЛКСМ 25'!C14+'ул.Больничная 4'!C14+'ул.Ленина 2'!C14+'ул.Ленина 2а'!C14+'ул.Ленина 2б'!C14+'ул.Ленина 4'!C14+'ул.Ленина 6'!C14+'ул.Ленина 8'!C14+'ул.Ленина 10'!C14+'ул.Ленина 12'!C14+'ул.Ленина 14'!C14+'ул.Ленина 16'!C14+'ул.Ленина 18'!C14+'ул.Ленина 18а'!C14+'ул.Ленина 20'!C14+'ул.Ленина 22'!C14+'ул.Ленина 22а'!C14+'ул.Ленина 24'!C14+'ул.Ленина 32'!C14+'ул.Ленина 34'!C14+'ул.Ленина 38'!C14+'ул.Ленина 38а'!C14+'ул.Ленина 40'!C14+'ул.Ленина 44'!C14+'ул.Ленина 46'!C14+'ул.Ленина 48'!C14+'ул.Мира 28'!C14+'ул.Мира 28а'!C14+'ул.Мира 30'!C14+'ул.Мира 30а'!C14+'пер.Школьный 5'!C14+'пер.Школьный 13'!C14+'пер.Школьный 15'!C14+'ул.1Мая 127'!C14+'ул.1Мая 129'!C14+'ул.1Мая 131'!C14+'ул.1Мая 133'!C14+'ул.1Мая 133а'!C14+'ул.1Мая 145'!C14+'ул.1Мая 147'!C14+'ул.1Мая 149'!C14+'ул.1Мая 151'!C14+'ул.1Мая 153'!C14+'ул.1Мая 155'!C14+'ул.1Мая 159'!C14+'ул.1Мая 160'!C14+'ул.Набережная 3'!C14</f>
        <v>12292.32</v>
      </c>
    </row>
    <row r="15" spans="1:3">
      <c r="A15" s="30" t="s">
        <v>41</v>
      </c>
      <c r="B15" s="31" t="s">
        <v>26</v>
      </c>
      <c r="C15" s="36">
        <f>'ул.50 лет ВЛКСМ 23'!C15+'ул.50 лет ВЛКСМ 25'!C15+'ул.Больничная 4'!C15+'ул.Ленина 2'!C15+'ул.Ленина 2а'!C15+'ул.Ленина 2б'!C15+'ул.Ленина 4'!C15+'ул.Ленина 6'!C15+'ул.Ленина 8'!C15+'ул.Ленина 10'!C15+'ул.Ленина 12'!C15+'ул.Ленина 14'!C15+'ул.Ленина 16'!C15+'ул.Ленина 18'!C15+'ул.Ленина 18а'!C15+'ул.Ленина 20'!C15+'ул.Ленина 22'!C15+'ул.Ленина 22а'!C15+'ул.Ленина 24'!C15+'ул.Ленина 32'!C15+'ул.Ленина 34'!C15+'ул.Ленина 38'!C15+'ул.Ленина 38а'!C15+'ул.Ленина 40'!C15+'ул.Ленина 44'!C15+'ул.Ленина 46'!C15+'ул.Ленина 48'!C15+'ул.Мира 28'!C15+'ул.Мира 28а'!C15+'ул.Мира 30'!C15+'ул.Мира 30а'!C15+'пер.Школьный 5'!C15+'пер.Школьный 13'!C15+'пер.Школьный 15'!C15+'ул.1Мая 127'!C15+'ул.1Мая 129'!C15+'ул.1Мая 131'!C15+'ул.1Мая 133'!C15+'ул.1Мая 133а'!C15+'ул.1Мая 145'!C15+'ул.1Мая 147'!C15+'ул.1Мая 149'!C15+'ул.1Мая 151'!C15+'ул.1Мая 153'!C15+'ул.1Мая 155'!C15+'ул.1Мая 159'!C15+'ул.1Мая 160'!C15+'ул.Набережная 3'!C15</f>
        <v>192</v>
      </c>
    </row>
    <row r="16" spans="1:3">
      <c r="A16" s="30" t="s">
        <v>42</v>
      </c>
      <c r="B16" s="32" t="s">
        <v>16</v>
      </c>
      <c r="C16" s="36">
        <f>'ул.50 лет ВЛКСМ 23'!C16+'ул.50 лет ВЛКСМ 25'!C16+'ул.Больничная 4'!C16+'ул.Ленина 2'!C16+'ул.Ленина 2а'!C16+'ул.Ленина 2б'!C16+'ул.Ленина 4'!C16+'ул.Ленина 6'!C16+'ул.Ленина 8'!C16+'ул.Ленина 10'!C16+'ул.Ленина 12'!C16+'ул.Ленина 14'!C16+'ул.Ленина 16'!C16+'ул.Ленина 18'!C16+'ул.Ленина 18а'!C16+'ул.Ленина 20'!C16+'ул.Ленина 22'!C16+'ул.Ленина 22а'!C16+'ул.Ленина 24'!C16+'ул.Ленина 32'!C16+'ул.Ленина 34'!C16+'ул.Ленина 38'!C16+'ул.Ленина 38а'!C16+'ул.Ленина 40'!C16+'ул.Ленина 44'!C16+'ул.Ленина 46'!C16+'ул.Ленина 48'!C16+'ул.Мира 28'!C16+'ул.Мира 28а'!C16+'ул.Мира 30'!C16+'ул.Мира 30а'!C16+'пер.Школьный 5'!C16+'пер.Школьный 13'!C16+'пер.Школьный 15'!C16+'ул.1Мая 127'!C16+'ул.1Мая 129'!C16+'ул.1Мая 131'!C16+'ул.1Мая 133'!C16+'ул.1Мая 133а'!C16+'ул.1Мая 145'!C16+'ул.1Мая 147'!C16+'ул.1Мая 149'!C16+'ул.1Мая 151'!C16+'ул.1Мая 153'!C16+'ул.1Мая 155'!C16+'ул.1Мая 159'!C16+'ул.1Мая 160'!C16+'ул.Набережная 3'!C16</f>
        <v>0</v>
      </c>
    </row>
    <row r="17" spans="1:3">
      <c r="A17" s="30" t="s">
        <v>43</v>
      </c>
      <c r="B17" s="32" t="s">
        <v>17</v>
      </c>
      <c r="C17" s="36">
        <f>'ул.50 лет ВЛКСМ 23'!C17+'ул.50 лет ВЛКСМ 25'!C17+'ул.Больничная 4'!C17+'ул.Ленина 2'!C17+'ул.Ленина 2а'!C17+'ул.Ленина 2б'!C17+'ул.Ленина 4'!C17+'ул.Ленина 6'!C17+'ул.Ленина 8'!C17+'ул.Ленина 10'!C17+'ул.Ленина 12'!C17+'ул.Ленина 14'!C17+'ул.Ленина 16'!C17+'ул.Ленина 18'!C17+'ул.Ленина 18а'!C17+'ул.Ленина 20'!C17+'ул.Ленина 22'!C17+'ул.Ленина 22а'!C17+'ул.Ленина 24'!C17+'ул.Ленина 32'!C17+'ул.Ленина 34'!C17+'ул.Ленина 38'!C17+'ул.Ленина 38а'!C17+'ул.Ленина 40'!C17+'ул.Ленина 44'!C17+'ул.Ленина 46'!C17+'ул.Ленина 48'!C17+'ул.Мира 28'!C17+'ул.Мира 28а'!C17+'ул.Мира 30'!C17+'ул.Мира 30а'!C17+'пер.Школьный 5'!C17+'пер.Школьный 13'!C17+'пер.Школьный 15'!C17+'ул.1Мая 127'!C17+'ул.1Мая 129'!C17+'ул.1Мая 131'!C17+'ул.1Мая 133'!C17+'ул.1Мая 133а'!C17+'ул.1Мая 145'!C17+'ул.1Мая 147'!C17+'ул.1Мая 149'!C17+'ул.1Мая 151'!C17+'ул.1Мая 153'!C17+'ул.1Мая 155'!C17+'ул.1Мая 159'!C17+'ул.1Мая 160'!C17+'ул.Набережная 3'!C17</f>
        <v>34887.69</v>
      </c>
    </row>
    <row r="18" spans="1:3">
      <c r="A18" s="30" t="s">
        <v>44</v>
      </c>
      <c r="B18" s="32" t="s">
        <v>18</v>
      </c>
      <c r="C18" s="36">
        <f>'ул.50 лет ВЛКСМ 23'!C18+'ул.50 лет ВЛКСМ 25'!C18+'ул.Больничная 4'!C18+'ул.Ленина 2'!C18+'ул.Ленина 2а'!C18+'ул.Ленина 2б'!C18+'ул.Ленина 4'!C18+'ул.Ленина 6'!C18+'ул.Ленина 8'!C18+'ул.Ленина 10'!C18+'ул.Ленина 12'!C18+'ул.Ленина 14'!C18+'ул.Ленина 16'!C18+'ул.Ленина 18'!C18+'ул.Ленина 18а'!C18+'ул.Ленина 20'!C18+'ул.Ленина 22'!C18+'ул.Ленина 22а'!C18+'ул.Ленина 24'!C18+'ул.Ленина 32'!C18+'ул.Ленина 34'!C18+'ул.Ленина 38'!C18+'ул.Ленина 38а'!C18+'ул.Ленина 40'!C18+'ул.Ленина 44'!C18+'ул.Ленина 46'!C18+'ул.Ленина 48'!C18+'ул.Мира 28'!C18+'ул.Мира 28а'!C18+'ул.Мира 30'!C18+'ул.Мира 30а'!C18+'пер.Школьный 5'!C18+'пер.Школьный 13'!C18+'пер.Школьный 15'!C18+'ул.1Мая 127'!C18+'ул.1Мая 129'!C18+'ул.1Мая 131'!C18+'ул.1Мая 133'!C18+'ул.1Мая 133а'!C18+'ул.1Мая 145'!C18+'ул.1Мая 147'!C18+'ул.1Мая 149'!C18+'ул.1Мая 151'!C18+'ул.1Мая 153'!C18+'ул.1Мая 155'!C18+'ул.1Мая 159'!C18+'ул.1Мая 160'!C18+'ул.Набережная 3'!C18</f>
        <v>20950.37</v>
      </c>
    </row>
    <row r="19" spans="1:3">
      <c r="A19" s="30" t="s">
        <v>45</v>
      </c>
      <c r="B19" s="32" t="s">
        <v>27</v>
      </c>
      <c r="C19" s="36">
        <f>'ул.50 лет ВЛКСМ 23'!C19+'ул.50 лет ВЛКСМ 25'!C19+'ул.Больничная 4'!C19+'ул.Ленина 2'!C19+'ул.Ленина 2а'!C19+'ул.Ленина 2б'!C19+'ул.Ленина 4'!C19+'ул.Ленина 6'!C19+'ул.Ленина 8'!C19+'ул.Ленина 10'!C19+'ул.Ленина 12'!C19+'ул.Ленина 14'!C19+'ул.Ленина 16'!C19+'ул.Ленина 18'!C19+'ул.Ленина 18а'!C19+'ул.Ленина 20'!C19+'ул.Ленина 22'!C19+'ул.Ленина 22а'!C19+'ул.Ленина 24'!C19+'ул.Ленина 32'!C19+'ул.Ленина 34'!C19+'ул.Ленина 38'!C19+'ул.Ленина 38а'!C19+'ул.Ленина 40'!C19+'ул.Ленина 44'!C19+'ул.Ленина 46'!C19+'ул.Ленина 48'!C19+'ул.Мира 28'!C19+'ул.Мира 28а'!C19+'ул.Мира 30'!C19+'ул.Мира 30а'!C19+'пер.Школьный 5'!C19+'пер.Школьный 13'!C19+'пер.Школьный 15'!C19+'ул.1Мая 127'!C19+'ул.1Мая 129'!C19+'ул.1Мая 131'!C19+'ул.1Мая 133'!C19+'ул.1Мая 133а'!C19+'ул.1Мая 145'!C19+'ул.1Мая 147'!C19+'ул.1Мая 149'!C19+'ул.1Мая 151'!C19+'ул.1Мая 153'!C19+'ул.1Мая 155'!C19+'ул.1Мая 159'!C19+'ул.1Мая 160'!C19+'ул.Набережная 3'!C19</f>
        <v>33674.07</v>
      </c>
    </row>
    <row r="20" spans="1:3">
      <c r="A20" s="30" t="s">
        <v>46</v>
      </c>
      <c r="B20" s="32" t="s">
        <v>13</v>
      </c>
      <c r="C20" s="36">
        <f>'ул.50 лет ВЛКСМ 23'!C20+'ул.50 лет ВЛКСМ 25'!C20+'ул.Больничная 4'!C20+'ул.Ленина 2'!C20+'ул.Ленина 2а'!C20+'ул.Ленина 2б'!C20+'ул.Ленина 4'!C20+'ул.Ленина 6'!C20+'ул.Ленина 8'!C20+'ул.Ленина 10'!C20+'ул.Ленина 12'!C20+'ул.Ленина 14'!C20+'ул.Ленина 16'!C20+'ул.Ленина 18'!C20+'ул.Ленина 18а'!C20+'ул.Ленина 20'!C20+'ул.Ленина 22'!C20+'ул.Ленина 22а'!C20+'ул.Ленина 24'!C20+'ул.Ленина 32'!C20+'ул.Ленина 34'!C20+'ул.Ленина 38'!C20+'ул.Ленина 38а'!C20+'ул.Ленина 40'!C20+'ул.Ленина 44'!C20+'ул.Ленина 46'!C20+'ул.Ленина 48'!C20+'ул.Мира 28'!C20+'ул.Мира 28а'!C20+'ул.Мира 30'!C20+'ул.Мира 30а'!C20+'пер.Школьный 5'!C20+'пер.Школьный 13'!C20+'пер.Школьный 15'!C20+'ул.1Мая 127'!C20+'ул.1Мая 129'!C20+'ул.1Мая 131'!C20+'ул.1Мая 133'!C20+'ул.1Мая 133а'!C20+'ул.1Мая 145'!C20+'ул.1Мая 147'!C20+'ул.1Мая 149'!C20+'ул.1Мая 151'!C20+'ул.1Мая 153'!C20+'ул.1Мая 155'!C20+'ул.1Мая 159'!C20+'ул.1Мая 160'!C20+'ул.Набережная 3'!C20</f>
        <v>6636.71</v>
      </c>
    </row>
    <row r="21" spans="1:3">
      <c r="A21" s="30" t="s">
        <v>47</v>
      </c>
      <c r="B21" s="32" t="s">
        <v>29</v>
      </c>
      <c r="C21" s="36">
        <f>'ул.50 лет ВЛКСМ 23'!C21+'ул.50 лет ВЛКСМ 25'!C21+'ул.Больничная 4'!C21+'ул.Ленина 2'!C21+'ул.Ленина 2а'!C21+'ул.Ленина 2б'!C21+'ул.Ленина 4'!C21+'ул.Ленина 6'!C21+'ул.Ленина 8'!C21+'ул.Ленина 10'!C21+'ул.Ленина 12'!C21+'ул.Ленина 14'!C21+'ул.Ленина 16'!C21+'ул.Ленина 18'!C21+'ул.Ленина 18а'!C21+'ул.Ленина 20'!C21+'ул.Ленина 22'!C21+'ул.Ленина 22а'!C21+'ул.Ленина 24'!C21+'ул.Ленина 32'!C21+'ул.Ленина 34'!C21+'ул.Ленина 38'!C21+'ул.Ленина 38а'!C21+'ул.Ленина 40'!C21+'ул.Ленина 44'!C21+'ул.Ленина 46'!C21+'ул.Ленина 48'!C21+'ул.Мира 28'!C21+'ул.Мира 28а'!C21+'ул.Мира 30'!C21+'ул.Мира 30а'!C21+'пер.Школьный 5'!C21+'пер.Школьный 13'!C21+'пер.Школьный 15'!C21+'ул.1Мая 127'!C21+'ул.1Мая 129'!C21+'ул.1Мая 131'!C21+'ул.1Мая 133'!C21+'ул.1Мая 133а'!C21+'ул.1Мая 145'!C21+'ул.1Мая 147'!C21+'ул.1Мая 149'!C21+'ул.1Мая 151'!C21+'ул.1Мая 153'!C21+'ул.1Мая 155'!C21+'ул.1Мая 159'!C21+'ул.1Мая 160'!C21+'ул.Набережная 3'!C21</f>
        <v>15708.789999999999</v>
      </c>
    </row>
    <row r="22" spans="1:3">
      <c r="A22" s="30" t="s">
        <v>48</v>
      </c>
      <c r="B22" s="32" t="s">
        <v>22</v>
      </c>
      <c r="C22" s="36">
        <f>'ул.50 лет ВЛКСМ 23'!C22+'ул.50 лет ВЛКСМ 25'!C22+'ул.Больничная 4'!C22+'ул.Ленина 2'!C22+'ул.Ленина 2а'!C22+'ул.Ленина 2б'!C22+'ул.Ленина 4'!C22+'ул.Ленина 6'!C22+'ул.Ленина 8'!C22+'ул.Ленина 10'!C22+'ул.Ленина 12'!C22+'ул.Ленина 14'!C22+'ул.Ленина 16'!C22+'ул.Ленина 18'!C22+'ул.Ленина 18а'!C22+'ул.Ленина 20'!C22+'ул.Ленина 22'!C22+'ул.Ленина 22а'!C22+'ул.Ленина 24'!C22+'ул.Ленина 32'!C22+'ул.Ленина 34'!C22+'ул.Ленина 38'!C22+'ул.Ленина 38а'!C22+'ул.Ленина 40'!C22+'ул.Ленина 44'!C22+'ул.Ленина 46'!C22+'ул.Ленина 48'!C22+'ул.Мира 28'!C22+'ул.Мира 28а'!C22+'ул.Мира 30'!C22+'ул.Мира 30а'!C22+'пер.Школьный 5'!C22+'пер.Школьный 13'!C22+'пер.Школьный 15'!C22+'ул.1Мая 127'!C22+'ул.1Мая 129'!C22+'ул.1Мая 131'!C22+'ул.1Мая 133'!C22+'ул.1Мая 133а'!C22+'ул.1Мая 145'!C22+'ул.1Мая 147'!C22+'ул.1Мая 149'!C22+'ул.1Мая 151'!C22+'ул.1Мая 153'!C22+'ул.1Мая 155'!C22+'ул.1Мая 159'!C22+'ул.1Мая 160'!C22+'ул.Набережная 3'!C22</f>
        <v>10787.820000000002</v>
      </c>
    </row>
    <row r="23" spans="1:3" ht="15.75">
      <c r="A23" s="21">
        <v>2</v>
      </c>
      <c r="B23" s="22" t="s">
        <v>4</v>
      </c>
      <c r="C23" s="20">
        <f>C24+C25+C26+C27+C28+C29+C30+C31</f>
        <v>795448.70000000019</v>
      </c>
    </row>
    <row r="24" spans="1:3">
      <c r="A24" s="30" t="s">
        <v>49</v>
      </c>
      <c r="B24" s="31" t="s">
        <v>9</v>
      </c>
      <c r="C24" s="36">
        <f>'ул.50 лет ВЛКСМ 23'!C24+'ул.50 лет ВЛКСМ 25'!C24+'ул.Больничная 4'!C24+'ул.Ленина 2'!C24+'ул.Ленина 2а'!C24+'ул.Ленина 2б'!C24+'ул.Ленина 4'!C24+'ул.Ленина 6'!C24+'ул.Ленина 8'!C24+'ул.Ленина 10'!C24+'ул.Ленина 12'!C24+'ул.Ленина 14'!C24+'ул.Ленина 16'!C24+'ул.Ленина 18'!C24+'ул.Ленина 18а'!C24+'ул.Ленина 20'!C24+'ул.Ленина 22'!C24+'ул.Ленина 22а'!C24+'ул.Ленина 24'!C24+'ул.Ленина 32'!C24+'ул.Ленина 34'!C24+'ул.Ленина 38'!C24+'ул.Ленина 38а'!C24+'ул.Ленина 40'!C24+'ул.Ленина 44'!C24+'ул.Ленина 46'!C24+'ул.Ленина 48'!C24+'ул.Мира 28'!C24+'ул.Мира 28а'!C24+'ул.Мира 30'!C24+'ул.Мира 30а'!C24+'пер.Школьный 5'!C24+'пер.Школьный 13'!C24+'пер.Школьный 15'!C24+'ул.1Мая 127'!C24+'ул.1Мая 129'!C24+'ул.1Мая 131'!C24+'ул.1Мая 133'!C24+'ул.1Мая 133а'!C24+'ул.1Мая 145'!C24+'ул.1Мая 147'!C24+'ул.1Мая 149'!C24+'ул.1Мая 151'!C24+'ул.1Мая 153'!C24+'ул.1Мая 155'!C24+'ул.1Мая 159'!C24+'ул.1Мая 160'!C24+'ул.Набережная 3'!C24</f>
        <v>165976.44000000003</v>
      </c>
    </row>
    <row r="25" spans="1:3">
      <c r="A25" s="30" t="s">
        <v>50</v>
      </c>
      <c r="B25" s="31" t="s">
        <v>10</v>
      </c>
      <c r="C25" s="36">
        <f>'ул.50 лет ВЛКСМ 23'!C25+'ул.50 лет ВЛКСМ 25'!C25+'ул.Больничная 4'!C25+'ул.Ленина 2'!C25+'ул.Ленина 2а'!C25+'ул.Ленина 2б'!C25+'ул.Ленина 4'!C25+'ул.Ленина 6'!C25+'ул.Ленина 8'!C25+'ул.Ленина 10'!C25+'ул.Ленина 12'!C25+'ул.Ленина 14'!C25+'ул.Ленина 16'!C25+'ул.Ленина 18'!C25+'ул.Ленина 18а'!C25+'ул.Ленина 20'!C25+'ул.Ленина 22'!C25+'ул.Ленина 22а'!C25+'ул.Ленина 24'!C25+'ул.Ленина 32'!C25+'ул.Ленина 34'!C25+'ул.Ленина 38'!C25+'ул.Ленина 38а'!C25+'ул.Ленина 40'!C25+'ул.Ленина 44'!C25+'ул.Ленина 46'!C25+'ул.Ленина 48'!C25+'ул.Мира 28'!C25+'ул.Мира 28а'!C25+'ул.Мира 30'!C25+'ул.Мира 30а'!C25+'пер.Школьный 5'!C25+'пер.Школьный 13'!C25+'пер.Школьный 15'!C25+'ул.1Мая 127'!C25+'ул.1Мая 129'!C25+'ул.1Мая 131'!C25+'ул.1Мая 133'!C25+'ул.1Мая 133а'!C25+'ул.1Мая 145'!C25+'ул.1Мая 147'!C25+'ул.1Мая 149'!C25+'ул.1Мая 151'!C25+'ул.1Мая 153'!C25+'ул.1Мая 155'!C25+'ул.1Мая 159'!C25+'ул.1Мая 160'!C25+'ул.Набережная 3'!C25</f>
        <v>4777.7300000000005</v>
      </c>
    </row>
    <row r="26" spans="1:3">
      <c r="A26" s="30" t="s">
        <v>51</v>
      </c>
      <c r="B26" s="31" t="s">
        <v>11</v>
      </c>
      <c r="C26" s="36">
        <f>'ул.50 лет ВЛКСМ 23'!C26+'ул.50 лет ВЛКСМ 25'!C26+'ул.Больничная 4'!C26+'ул.Ленина 2'!C26+'ул.Ленина 2а'!C26+'ул.Ленина 2б'!C26+'ул.Ленина 4'!C26+'ул.Ленина 6'!C26+'ул.Ленина 8'!C26+'ул.Ленина 10'!C26+'ул.Ленина 12'!C26+'ул.Ленина 14'!C26+'ул.Ленина 16'!C26+'ул.Ленина 18'!C26+'ул.Ленина 18а'!C26+'ул.Ленина 20'!C26+'ул.Ленина 22'!C26+'ул.Ленина 22а'!C26+'ул.Ленина 24'!C26+'ул.Ленина 32'!C26+'ул.Ленина 34'!C26+'ул.Ленина 38'!C26+'ул.Ленина 38а'!C26+'ул.Ленина 40'!C26+'ул.Ленина 44'!C26+'ул.Ленина 46'!C26+'ул.Ленина 48'!C26+'ул.Мира 28'!C26+'ул.Мира 28а'!C26+'ул.Мира 30'!C26+'ул.Мира 30а'!C26+'пер.Школьный 5'!C26+'пер.Школьный 13'!C26+'пер.Школьный 15'!C26+'ул.1Мая 127'!C26+'ул.1Мая 129'!C26+'ул.1Мая 131'!C26+'ул.1Мая 133'!C26+'ул.1Мая 133а'!C26+'ул.1Мая 145'!C26+'ул.1Мая 147'!C26+'ул.1Мая 149'!C26+'ул.1Мая 151'!C26+'ул.1Мая 153'!C26+'ул.1Мая 155'!C26+'ул.1Мая 159'!C26+'ул.1Мая 160'!C26+'ул.Набережная 3'!C26</f>
        <v>256275.88999999998</v>
      </c>
    </row>
    <row r="27" spans="1:3">
      <c r="A27" s="30" t="s">
        <v>52</v>
      </c>
      <c r="B27" s="31" t="s">
        <v>12</v>
      </c>
      <c r="C27" s="36">
        <f>'ул.50 лет ВЛКСМ 23'!C27+'ул.50 лет ВЛКСМ 25'!C27+'ул.Больничная 4'!C27+'ул.Ленина 2'!C27+'ул.Ленина 2а'!C27+'ул.Ленина 2б'!C27+'ул.Ленина 4'!C27+'ул.Ленина 6'!C27+'ул.Ленина 8'!C27+'ул.Ленина 10'!C27+'ул.Ленина 12'!C27+'ул.Ленина 14'!C27+'ул.Ленина 16'!C27+'ул.Ленина 18'!C27+'ул.Ленина 18а'!C27+'ул.Ленина 20'!C27+'ул.Ленина 22'!C27+'ул.Ленина 22а'!C27+'ул.Ленина 24'!C27+'ул.Ленина 32'!C27+'ул.Ленина 34'!C27+'ул.Ленина 38'!C27+'ул.Ленина 38а'!C27+'ул.Ленина 40'!C27+'ул.Ленина 44'!C27+'ул.Ленина 46'!C27+'ул.Ленина 48'!C27+'ул.Мира 28'!C27+'ул.Мира 28а'!C27+'ул.Мира 30'!C27+'ул.Мира 30а'!C27+'пер.Школьный 5'!C27+'пер.Школьный 13'!C27+'пер.Школьный 15'!C27+'ул.1Мая 127'!C27+'ул.1Мая 129'!C27+'ул.1Мая 131'!C27+'ул.1Мая 133'!C27+'ул.1Мая 133а'!C27+'ул.1Мая 145'!C27+'ул.1Мая 147'!C27+'ул.1Мая 149'!C27+'ул.1Мая 151'!C27+'ул.1Мая 153'!C27+'ул.1Мая 155'!C27+'ул.1Мая 159'!C27+'ул.1Мая 160'!C27+'ул.Набережная 3'!C27</f>
        <v>1454.05</v>
      </c>
    </row>
    <row r="28" spans="1:3">
      <c r="A28" s="30" t="s">
        <v>53</v>
      </c>
      <c r="B28" s="31" t="s">
        <v>6</v>
      </c>
      <c r="C28" s="36">
        <f>'ул.50 лет ВЛКСМ 23'!C28+'ул.50 лет ВЛКСМ 25'!C28+'ул.Больничная 4'!C28+'ул.Ленина 2'!C28+'ул.Ленина 2а'!C28+'ул.Ленина 2б'!C28+'ул.Ленина 4'!C28+'ул.Ленина 6'!C28+'ул.Ленина 8'!C28+'ул.Ленина 10'!C28+'ул.Ленина 12'!C28+'ул.Ленина 14'!C28+'ул.Ленина 16'!C28+'ул.Ленина 18'!C28+'ул.Ленина 18а'!C28+'ул.Ленина 20'!C28+'ул.Ленина 22'!C28+'ул.Ленина 22а'!C28+'ул.Ленина 24'!C28+'ул.Ленина 32'!C28+'ул.Ленина 34'!C28+'ул.Ленина 38'!C28+'ул.Ленина 38а'!C28+'ул.Ленина 40'!C28+'ул.Ленина 44'!C28+'ул.Ленина 46'!C28+'ул.Ленина 48'!C28+'ул.Мира 28'!C28+'ул.Мира 28а'!C28+'ул.Мира 30'!C28+'ул.Мира 30а'!C28+'пер.Школьный 5'!C28+'пер.Школьный 13'!C28+'пер.Школьный 15'!C28+'ул.1Мая 127'!C28+'ул.1Мая 129'!C28+'ул.1Мая 131'!C28+'ул.1Мая 133'!C28+'ул.1Мая 133а'!C28+'ул.1Мая 145'!C28+'ул.1Мая 147'!C28+'ул.1Мая 149'!C28+'ул.1Мая 151'!C28+'ул.1Мая 153'!C28+'ул.1Мая 155'!C28+'ул.1Мая 159'!C28+'ул.1Мая 160'!C28+'ул.Набережная 3'!C28</f>
        <v>336734.63000000006</v>
      </c>
    </row>
    <row r="29" spans="1:3">
      <c r="A29" s="30" t="s">
        <v>54</v>
      </c>
      <c r="B29" s="31" t="s">
        <v>3</v>
      </c>
      <c r="C29" s="36">
        <f>'ул.50 лет ВЛКСМ 23'!C29+'ул.50 лет ВЛКСМ 25'!C29+'ул.Больничная 4'!C29+'ул.Ленина 2'!C29+'ул.Ленина 2а'!C29+'ул.Ленина 2б'!C29+'ул.Ленина 4'!C29+'ул.Ленина 6'!C29+'ул.Ленина 8'!C29+'ул.Ленина 10'!C29+'ул.Ленина 12'!C29+'ул.Ленина 14'!C29+'ул.Ленина 16'!C29+'ул.Ленина 18'!C29+'ул.Ленина 18а'!C29+'ул.Ленина 20'!C29+'ул.Ленина 22'!C29+'ул.Ленина 22а'!C29+'ул.Ленина 24'!C29+'ул.Ленина 32'!C29+'ул.Ленина 34'!C29+'ул.Ленина 38'!C29+'ул.Ленина 38а'!C29+'ул.Ленина 40'!C29+'ул.Ленина 44'!C29+'ул.Ленина 46'!C29+'ул.Ленина 48'!C29+'ул.Мира 28'!C29+'ул.Мира 28а'!C29+'ул.Мира 30'!C29+'ул.Мира 30а'!C29+'пер.Школьный 5'!C29+'пер.Школьный 13'!C29+'пер.Школьный 15'!C29+'ул.1Мая 127'!C29+'ул.1Мая 129'!C29+'ул.1Мая 131'!C29+'ул.1Мая 133'!C29+'ул.1Мая 133а'!C29+'ул.1Мая 145'!C29+'ул.1Мая 147'!C29+'ул.1Мая 149'!C29+'ул.1Мая 151'!C29+'ул.1Мая 153'!C29+'ул.1Мая 155'!C29+'ул.1Мая 159'!C29+'ул.1Мая 160'!C29+'ул.Набережная 3'!C29</f>
        <v>25527.149999999998</v>
      </c>
    </row>
    <row r="30" spans="1:3">
      <c r="A30" s="30" t="s">
        <v>55</v>
      </c>
      <c r="B30" s="31" t="s">
        <v>28</v>
      </c>
      <c r="C30" s="36">
        <f>'ул.50 лет ВЛКСМ 23'!C30+'ул.50 лет ВЛКСМ 25'!C30+'ул.Больничная 4'!C30+'ул.Ленина 2'!C30+'ул.Ленина 2а'!C30+'ул.Ленина 2б'!C30+'ул.Ленина 4'!C30+'ул.Ленина 6'!C30+'ул.Ленина 8'!C30+'ул.Ленина 10'!C30+'ул.Ленина 12'!C30+'ул.Ленина 14'!C30+'ул.Ленина 16'!C30+'ул.Ленина 18'!C30+'ул.Ленина 18а'!C30+'ул.Ленина 20'!C30+'ул.Ленина 22'!C30+'ул.Ленина 22а'!C30+'ул.Ленина 24'!C30+'ул.Ленина 32'!C30+'ул.Ленина 34'!C30+'ул.Ленина 38'!C30+'ул.Ленина 38а'!C30+'ул.Ленина 40'!C30+'ул.Ленина 44'!C30+'ул.Ленина 46'!C30+'ул.Ленина 48'!C30+'ул.Мира 28'!C30+'ул.Мира 28а'!C30+'ул.Мира 30'!C30+'ул.Мира 30а'!C30+'пер.Школьный 5'!C30+'пер.Школьный 13'!C30+'пер.Школьный 15'!C30+'ул.1Мая 127'!C30+'ул.1Мая 129'!C30+'ул.1Мая 131'!C30+'ул.1Мая 133'!C30+'ул.1Мая 133а'!C30+'ул.1Мая 145'!C30+'ул.1Мая 147'!C30+'ул.1Мая 149'!C30+'ул.1Мая 151'!C30+'ул.1Мая 153'!C30+'ул.1Мая 155'!C30+'ул.1Мая 159'!C30+'ул.1Мая 160'!C30+'ул.Набережная 3'!C30</f>
        <v>1952.53</v>
      </c>
    </row>
    <row r="31" spans="1:3">
      <c r="A31" s="30" t="s">
        <v>56</v>
      </c>
      <c r="B31" s="32" t="s">
        <v>19</v>
      </c>
      <c r="C31" s="36">
        <f>'ул.50 лет ВЛКСМ 23'!C31+'ул.50 лет ВЛКСМ 25'!C31+'ул.Больничная 4'!C31+'ул.Ленина 2'!C31+'ул.Ленина 2а'!C31+'ул.Ленина 2б'!C31+'ул.Ленина 4'!C31+'ул.Ленина 6'!C31+'ул.Ленина 8'!C31+'ул.Ленина 10'!C31+'ул.Ленина 12'!C31+'ул.Ленина 14'!C31+'ул.Ленина 16'!C31+'ул.Ленина 18'!C31+'ул.Ленина 18а'!C31+'ул.Ленина 20'!C31+'ул.Ленина 22'!C31+'ул.Ленина 22а'!C31+'ул.Ленина 24'!C31+'ул.Ленина 32'!C31+'ул.Ленина 34'!C31+'ул.Ленина 38'!C31+'ул.Ленина 38а'!C31+'ул.Ленина 40'!C31+'ул.Ленина 44'!C31+'ул.Ленина 46'!C31+'ул.Ленина 48'!C31+'ул.Мира 28'!C31+'ул.Мира 28а'!C31+'ул.Мира 30'!C31+'ул.Мира 30а'!C31+'пер.Школьный 5'!C31+'пер.Школьный 13'!C31+'пер.Школьный 15'!C31+'ул.1Мая 127'!C31+'ул.1Мая 129'!C31+'ул.1Мая 131'!C31+'ул.1Мая 133'!C31+'ул.1Мая 133а'!C31+'ул.1Мая 145'!C31+'ул.1Мая 147'!C31+'ул.1Мая 149'!C31+'ул.1Мая 151'!C31+'ул.1Мая 153'!C31+'ул.1Мая 155'!C31+'ул.1Мая 159'!C31+'ул.1Мая 160'!C31+'ул.Набережная 3'!C31</f>
        <v>2750.2800000000007</v>
      </c>
    </row>
    <row r="32" spans="1:3" ht="15.75">
      <c r="A32" s="21">
        <v>3</v>
      </c>
      <c r="B32" s="22" t="s">
        <v>20</v>
      </c>
      <c r="C32" s="16">
        <f>'ул.50 лет ВЛКСМ 23'!C32+'ул.50 лет ВЛКСМ 25'!C32+'ул.Больничная 4'!C32+'ул.Ленина 2'!C32+'ул.Ленина 2а'!C32+'ул.Ленина 2б'!C32+'ул.Ленина 4'!C32+'ул.Ленина 6'!C32+'ул.Ленина 8'!C32+'ул.Ленина 10'!C32+'ул.Ленина 12'!C32+'ул.Ленина 14'!C32+'ул.Ленина 16'!C32+'ул.Ленина 18'!C32+'ул.Ленина 18а'!C32+'ул.Ленина 20'!C32+'ул.Ленина 22'!C32+'ул.Ленина 22а'!C32+'ул.Ленина 24'!C32+'ул.Ленина 32'!C32+'ул.Ленина 34'!C32+'ул.Ленина 38'!C32+'ул.Ленина 38а'!C32+'ул.Ленина 40'!C32+'ул.Ленина 44'!C32+'ул.Ленина 46'!C32+'ул.Ленина 48'!C32+'ул.Мира 28'!C32+'ул.Мира 28а'!C32+'ул.Мира 30'!C32+'ул.Мира 30а'!C32+'пер.Школьный 5'!C32+'пер.Школьный 13'!C32+'пер.Школьный 15'!C32+'ул.1Мая 127'!C32+'ул.1Мая 129'!C32+'ул.1Мая 131'!C32+'ул.1Мая 133'!C32+'ул.1Мая 133а'!C32+'ул.1Мая 145'!C32+'ул.1Мая 147'!C32+'ул.1Мая 149'!C32+'ул.1Мая 151'!C32+'ул.1Мая 153'!C32+'ул.1Мая 155'!C32+'ул.1Мая 159'!C32+'ул.1Мая 160'!C32+'ул.Набережная 3'!C32</f>
        <v>103169.06</v>
      </c>
    </row>
    <row r="33" spans="1:3" ht="15.75">
      <c r="A33" s="21">
        <v>4</v>
      </c>
      <c r="B33" s="22" t="s">
        <v>21</v>
      </c>
      <c r="C33" s="16">
        <f>'ул.50 лет ВЛКСМ 23'!C33+'ул.50 лет ВЛКСМ 25'!C33+'ул.Больничная 4'!C33+'ул.Ленина 2'!C33+'ул.Ленина 2а'!C33+'ул.Ленина 2б'!C33+'ул.Ленина 4'!C33+'ул.Ленина 6'!C33+'ул.Ленина 8'!C33+'ул.Ленина 10'!C33+'ул.Ленина 12'!C33+'ул.Ленина 14'!C33+'ул.Ленина 16'!C33+'ул.Ленина 18'!C33+'ул.Ленина 18а'!C33+'ул.Ленина 20'!C33+'ул.Ленина 22'!C33+'ул.Ленина 22а'!C33+'ул.Ленина 24'!C33+'ул.Ленина 32'!C33+'ул.Ленина 34'!C33+'ул.Ленина 38'!C33+'ул.Ленина 38а'!C33+'ул.Ленина 40'!C33+'ул.Ленина 44'!C33+'ул.Ленина 46'!C33+'ул.Ленина 48'!C33+'ул.Мира 28'!C33+'ул.Мира 28а'!C33+'ул.Мира 30'!C33+'ул.Мира 30а'!C33+'пер.Школьный 5'!C33+'пер.Школьный 13'!C33+'пер.Школьный 15'!C33+'ул.1Мая 127'!C33+'ул.1Мая 129'!C33+'ул.1Мая 131'!C33+'ул.1Мая 133'!C33+'ул.1Мая 133а'!C33+'ул.1Мая 145'!C33+'ул.1Мая 147'!C33+'ул.1Мая 149'!C33+'ул.1Мая 151'!C33+'ул.1Мая 153'!C33+'ул.1Мая 155'!C33+'ул.1Мая 159'!C33+'ул.1Мая 160'!C33+'ул.Набережная 3'!C33</f>
        <v>19539.330000000002</v>
      </c>
    </row>
    <row r="34" spans="1:3" ht="48.75" customHeight="1">
      <c r="A34" s="23">
        <v>5</v>
      </c>
      <c r="B34" s="24" t="s">
        <v>114</v>
      </c>
      <c r="C34" s="16">
        <f>'ул.50 лет ВЛКСМ 23'!C34+'ул.50 лет ВЛКСМ 25'!C34+'ул.Больничная 4'!C34+'ул.Ленина 2'!C34+'ул.Ленина 2а'!C34+'ул.Ленина 2б'!C34+'ул.Ленина 4'!C34+'ул.Ленина 6'!C34+'ул.Ленина 8'!C34+'ул.Ленина 10'!C34+'ул.Ленина 12'!C34+'ул.Ленина 14'!C34+'ул.Ленина 16'!C34+'ул.Ленина 18'!C34+'ул.Ленина 18а'!C34+'ул.Ленина 20'!C34+'ул.Ленина 22'!C34+'ул.Ленина 22а'!C34+'ул.Ленина 24'!C34+'ул.Ленина 32'!C34+'ул.Ленина 34'!C34+'ул.Ленина 38'!C34+'ул.Ленина 38а'!C34+'ул.Ленина 40'!C34+'ул.Ленина 44'!C34+'ул.Ленина 46'!C34+'ул.Ленина 48'!C34+'ул.Мира 28'!C34+'ул.Мира 28а'!C34+'ул.Мира 30'!C34+'ул.Мира 30а'!C34+'пер.Школьный 5'!C34+'пер.Школьный 13'!C34+'пер.Школьный 15'!C34+'ул.1Мая 127'!C34+'ул.1Мая 129'!C34+'ул.1Мая 131'!C34+'ул.1Мая 133'!C34+'ул.1Мая 133а'!C34+'ул.1Мая 145'!C34+'ул.1Мая 147'!C34+'ул.1Мая 149'!C34+'ул.1Мая 151'!C34+'ул.1Мая 153'!C34+'ул.1Мая 155'!C34+'ул.1Мая 159'!C34+'ул.1Мая 160'!C34+'ул.Набережная 3'!C34</f>
        <v>75218.990000000005</v>
      </c>
    </row>
    <row r="35" spans="1:3" ht="15.75">
      <c r="A35" s="39" t="s">
        <v>31</v>
      </c>
      <c r="B35" s="40"/>
      <c r="C35" s="20">
        <f>C12+C23+C32+C33+C34</f>
        <v>1189753.4900000002</v>
      </c>
    </row>
    <row r="36" spans="1:3" ht="15.75" customHeight="1">
      <c r="A36" s="42" t="s">
        <v>115</v>
      </c>
      <c r="B36" s="43"/>
      <c r="C36" s="15">
        <f>C9-C35</f>
        <v>222121.84999999986</v>
      </c>
    </row>
    <row r="37" spans="1:3" ht="15.75" customHeight="1">
      <c r="A37" s="8" t="s">
        <v>37</v>
      </c>
      <c r="B37" s="27"/>
      <c r="C37" s="15">
        <f>C9-C10</f>
        <v>641482.18999999994</v>
      </c>
    </row>
    <row r="38" spans="1:3" ht="15.75" customHeight="1">
      <c r="A38" s="46" t="s">
        <v>116</v>
      </c>
      <c r="B38" s="47"/>
      <c r="C38" s="20">
        <f>C36-C37</f>
        <v>-419360.34000000008</v>
      </c>
    </row>
    <row r="39" spans="1:3" ht="15.75">
      <c r="A39" s="51" t="s">
        <v>107</v>
      </c>
      <c r="B39" s="51"/>
      <c r="C39" s="51"/>
    </row>
    <row r="40" spans="1:3" ht="12.75" customHeight="1">
      <c r="A40" s="52" t="s">
        <v>34</v>
      </c>
      <c r="B40" s="52"/>
      <c r="C40" s="20">
        <v>0</v>
      </c>
    </row>
    <row r="41" spans="1:3" ht="15.75">
      <c r="A41" s="1" t="s">
        <v>110</v>
      </c>
      <c r="B41" s="28"/>
      <c r="C41" s="15">
        <f>C42+C43</f>
        <v>949802.2</v>
      </c>
    </row>
    <row r="42" spans="1:3" ht="15.75">
      <c r="A42" s="1"/>
      <c r="B42" s="4" t="s">
        <v>108</v>
      </c>
      <c r="C42" s="36">
        <f>'ул.50 лет ВЛКСМ 23'!C42+'ул.50 лет ВЛКСМ 25'!C42+'ул.Больничная 4'!C42+'ул.Ленина 2'!C42+'ул.Ленина 2а'!C42+'ул.Ленина 2б'!C42+'ул.Ленина 4'!C42+'ул.Ленина 6'!C42+'ул.Ленина 8'!C42+'ул.Ленина 10'!C42+'ул.Ленина 12'!C42+'ул.Ленина 14'!C42+'ул.Ленина 16'!C42+'ул.Ленина 18'!C42+'ул.Ленина 18а'!C42+'ул.Ленина 20'!C42+'ул.Ленина 22'!C42+'ул.Ленина 22а'!C42+'ул.Ленина 24'!C42+'ул.Ленина 32'!C42+'ул.Ленина 34'!C42+'ул.Ленина 38'!C42+'ул.Ленина 38а'!C42+'ул.Ленина 40'!C42+'ул.Ленина 44'!C42+'ул.Ленина 46'!C42+'ул.Ленина 48'!C42+'ул.Мира 28'!C42+'ул.Мира 28а'!C42+'ул.Мира 30'!C42+'ул.Мира 30а'!C42+'пер.Школьный 5'!C42+'пер.Школьный 13'!C42+'пер.Школьный 15'!C42+'ул.1Мая 127'!C42+'ул.1Мая 129'!C42+'ул.1Мая 131'!C42+'ул.1Мая 133'!C42+'ул.1Мая 133а'!C42+'ул.1Мая 145'!C42+'ул.1Мая 147'!C42+'ул.1Мая 149'!C42+'ул.1Мая 151'!C42+'ул.1Мая 153'!C42+'ул.1Мая 155'!C42+'ул.1Мая 159'!C42+'ул.1Мая 160'!C42+'ул.Набережная 3'!C42</f>
        <v>349647.62000000005</v>
      </c>
    </row>
    <row r="43" spans="1:3" ht="14.25" customHeight="1">
      <c r="A43" s="1"/>
      <c r="B43" s="29" t="s">
        <v>109</v>
      </c>
      <c r="C43" s="36">
        <f>'ул.50 лет ВЛКСМ 23'!C43+'ул.50 лет ВЛКСМ 25'!C43+'ул.Больничная 4'!C43+'ул.Ленина 2'!C43+'ул.Ленина 2а'!C43+'ул.Ленина 2б'!C43+'ул.Ленина 4'!C43+'ул.Ленина 6'!C43+'ул.Ленина 8'!C43+'ул.Ленина 10'!C43+'ул.Ленина 12'!C43+'ул.Ленина 14'!C43+'ул.Ленина 16'!C43+'ул.Ленина 18'!C43+'ул.Ленина 18а'!C43+'ул.Ленина 20'!C43+'ул.Ленина 22'!C43+'ул.Ленина 22а'!C43+'ул.Ленина 24'!C43+'ул.Ленина 32'!C43+'ул.Ленина 34'!C43+'ул.Ленина 38'!C43+'ул.Ленина 38а'!C43+'ул.Ленина 40'!C43+'ул.Ленина 44'!C43+'ул.Ленина 46'!C43+'ул.Ленина 48'!C43+'ул.Мира 28'!C43+'ул.Мира 28а'!C43+'ул.Мира 30'!C43+'ул.Мира 30а'!C43+'пер.Школьный 5'!C43+'пер.Школьный 13'!C43+'пер.Школьный 15'!C43+'ул.1Мая 127'!C43+'ул.1Мая 129'!C43+'ул.1Мая 131'!C43+'ул.1Мая 133'!C43+'ул.1Мая 133а'!C43+'ул.1Мая 145'!C43+'ул.1Мая 147'!C43+'ул.1Мая 149'!C43+'ул.1Мая 151'!C43+'ул.1Мая 153'!C43+'ул.1Мая 155'!C43+'ул.1Мая 159'!C43+'ул.1Мая 160'!C43+'ул.Набережная 3'!C43</f>
        <v>600154.57999999996</v>
      </c>
    </row>
    <row r="44" spans="1:3" ht="15.75">
      <c r="A44" s="1" t="s">
        <v>111</v>
      </c>
      <c r="B44" s="28"/>
      <c r="C44" s="15">
        <f>C45+C46</f>
        <v>595788.2699999999</v>
      </c>
    </row>
    <row r="45" spans="1:3" ht="13.5" customHeight="1">
      <c r="A45" s="4"/>
      <c r="B45" s="4" t="s">
        <v>108</v>
      </c>
      <c r="C45" s="36">
        <f>'ул.50 лет ВЛКСМ 23'!C45+'ул.50 лет ВЛКСМ 25'!C45+'ул.Больничная 4'!C45+'ул.Ленина 2'!C45+'ул.Ленина 2а'!C45+'ул.Ленина 2б'!C45+'ул.Ленина 4'!C45+'ул.Ленина 6'!C45+'ул.Ленина 8'!C45+'ул.Ленина 10'!C45+'ул.Ленина 12'!C45+'ул.Ленина 14'!C45+'ул.Ленина 16'!C45+'ул.Ленина 18'!C45+'ул.Ленина 18а'!C45+'ул.Ленина 20'!C45+'ул.Ленина 22'!C45+'ул.Ленина 22а'!C45+'ул.Ленина 24'!C45+'ул.Ленина 32'!C45+'ул.Ленина 34'!C45+'ул.Ленина 38'!C45+'ул.Ленина 38а'!C45+'ул.Ленина 40'!C45+'ул.Ленина 44'!C45+'ул.Ленина 46'!C45+'ул.Ленина 48'!C45+'ул.Мира 28'!C45+'ул.Мира 28а'!C45+'ул.Мира 30'!C45+'ул.Мира 30а'!C45+'пер.Школьный 5'!C45+'пер.Школьный 13'!C45+'пер.Школьный 15'!C45+'ул.1Мая 127'!C45+'ул.1Мая 129'!C45+'ул.1Мая 131'!C45+'ул.1Мая 133'!C45+'ул.1Мая 133а'!C45+'ул.1Мая 145'!C45+'ул.1Мая 147'!C45+'ул.1Мая 149'!C45+'ул.1Мая 151'!C45+'ул.1Мая 153'!C45+'ул.1Мая 155'!C45+'ул.1Мая 159'!C45+'ул.1Мая 160'!C45+'ул.Набережная 3'!C45</f>
        <v>254586.47</v>
      </c>
    </row>
    <row r="46" spans="1:3" ht="14.25" customHeight="1">
      <c r="A46" s="4"/>
      <c r="B46" s="29" t="s">
        <v>109</v>
      </c>
      <c r="C46" s="36">
        <f>'ул.50 лет ВЛКСМ 23'!C46+'ул.50 лет ВЛКСМ 25'!C46+'ул.Больничная 4'!C46+'ул.Ленина 2'!C46+'ул.Ленина 2а'!C46+'ул.Ленина 2б'!C46+'ул.Ленина 4'!C46+'ул.Ленина 6'!C46+'ул.Ленина 8'!C46+'ул.Ленина 10'!C46+'ул.Ленина 12'!C46+'ул.Ленина 14'!C46+'ул.Ленина 16'!C46+'ул.Ленина 18'!C46+'ул.Ленина 18а'!C46+'ул.Ленина 20'!C46+'ул.Ленина 22'!C46+'ул.Ленина 22а'!C46+'ул.Ленина 24'!C46+'ул.Ленина 32'!C46+'ул.Ленина 34'!C46+'ул.Ленина 38'!C46+'ул.Ленина 38а'!C46+'ул.Ленина 40'!C46+'ул.Ленина 44'!C46+'ул.Ленина 46'!C46+'ул.Ленина 48'!C46+'ул.Мира 28'!C46+'ул.Мира 28а'!C46+'ул.Мира 30'!C46+'ул.Мира 30а'!C46+'пер.Школьный 5'!C46+'пер.Школьный 13'!C46+'пер.Школьный 15'!C46+'ул.1Мая 127'!C46+'ул.1Мая 129'!C46+'ул.1Мая 131'!C46+'ул.1Мая 133'!C46+'ул.1Мая 133а'!C46+'ул.1Мая 145'!C46+'ул.1Мая 147'!C46+'ул.1Мая 149'!C46+'ул.1Мая 151'!C46+'ул.1Мая 153'!C46+'ул.1Мая 155'!C46+'ул.1Мая 159'!C46+'ул.1Мая 160'!C46+'ул.Набережная 3'!C46</f>
        <v>341201.79999999993</v>
      </c>
    </row>
    <row r="47" spans="1:3" ht="15.75">
      <c r="A47" s="53" t="s">
        <v>37</v>
      </c>
      <c r="B47" s="53"/>
      <c r="C47" s="20">
        <f>C40+C41-C44</f>
        <v>354013.93000000005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</sheetData>
  <mergeCells count="12">
    <mergeCell ref="A35:B35"/>
    <mergeCell ref="A1:C1"/>
    <mergeCell ref="A6:B6"/>
    <mergeCell ref="A7:B7"/>
    <mergeCell ref="A8:B8"/>
    <mergeCell ref="A11:B11"/>
    <mergeCell ref="A5:C5"/>
    <mergeCell ref="A47:B47"/>
    <mergeCell ref="A36:B36"/>
    <mergeCell ref="A38:B38"/>
    <mergeCell ref="A39:C39"/>
    <mergeCell ref="A40:B40"/>
  </mergeCells>
  <pageMargins left="0.49" right="0.3" top="0.44" bottom="0.38" header="0.31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topLeftCell="B1" zoomScaleNormal="100" workbookViewId="0">
      <selection activeCell="H11" sqref="H1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42578125" customWidth="1"/>
  </cols>
  <sheetData>
    <row r="1" spans="1:3" ht="32.25" customHeight="1">
      <c r="A1" s="41" t="s">
        <v>32</v>
      </c>
      <c r="B1" s="41"/>
      <c r="C1" s="41"/>
    </row>
    <row r="2" spans="1:3" ht="17.25">
      <c r="A2" s="14" t="s">
        <v>84</v>
      </c>
      <c r="C2" s="2"/>
    </row>
    <row r="3" spans="1:3" ht="15.75">
      <c r="A3" s="11" t="s">
        <v>57</v>
      </c>
      <c r="C3" s="2">
        <v>782.4</v>
      </c>
    </row>
    <row r="4" spans="1:3" ht="15" customHeight="1">
      <c r="A4" s="12" t="s">
        <v>25</v>
      </c>
      <c r="B4" s="12" t="s">
        <v>23</v>
      </c>
      <c r="C4" s="13" t="s">
        <v>24</v>
      </c>
    </row>
    <row r="5" spans="1:3" ht="15" customHeight="1">
      <c r="A5" s="48" t="s">
        <v>106</v>
      </c>
      <c r="B5" s="49"/>
      <c r="C5" s="50"/>
    </row>
    <row r="6" spans="1:3" ht="17.25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15596.76</v>
      </c>
    </row>
    <row r="10" spans="1:3" ht="15.75">
      <c r="A10" s="8" t="s">
        <v>1</v>
      </c>
      <c r="B10" s="9"/>
      <c r="C10" s="4">
        <v>7660.67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3742.75</v>
      </c>
    </row>
    <row r="24" spans="1:3">
      <c r="A24" s="30" t="s">
        <v>49</v>
      </c>
      <c r="B24" s="31" t="s">
        <v>9</v>
      </c>
      <c r="C24" s="31"/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3742.75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1140.8499999999999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831.72</v>
      </c>
    </row>
    <row r="35" spans="1:3" ht="15.75">
      <c r="A35" s="39" t="s">
        <v>31</v>
      </c>
      <c r="B35" s="40"/>
      <c r="C35" s="20">
        <f>C12+C23+C32+C33+C34</f>
        <v>5715.3200000000006</v>
      </c>
    </row>
    <row r="36" spans="1:3" ht="15.75" customHeight="1">
      <c r="A36" s="42" t="s">
        <v>36</v>
      </c>
      <c r="B36" s="43"/>
      <c r="C36" s="15">
        <f>C9-C35</f>
        <v>9881.4399999999987</v>
      </c>
    </row>
    <row r="37" spans="1:3" ht="15.75" customHeight="1">
      <c r="A37" s="8" t="s">
        <v>37</v>
      </c>
      <c r="B37" s="18"/>
      <c r="C37" s="15">
        <f>C9-C10</f>
        <v>7936.09</v>
      </c>
    </row>
    <row r="38" spans="1:3" ht="14.25" customHeight="1">
      <c r="A38" s="46" t="s">
        <v>38</v>
      </c>
      <c r="B38" s="47"/>
      <c r="C38" s="20">
        <f>C36-C37</f>
        <v>1945.3499999999985</v>
      </c>
    </row>
    <row r="39" spans="1:3" ht="14.2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11848.98</v>
      </c>
    </row>
    <row r="42" spans="1:3" ht="14.25" customHeight="1">
      <c r="A42" s="1"/>
      <c r="B42" s="4" t="s">
        <v>108</v>
      </c>
      <c r="C42" s="15">
        <v>3796.68</v>
      </c>
    </row>
    <row r="43" spans="1:3" ht="14.25" customHeight="1">
      <c r="A43" s="1"/>
      <c r="B43" s="29" t="s">
        <v>109</v>
      </c>
      <c r="C43" s="15">
        <v>8052.3</v>
      </c>
    </row>
    <row r="44" spans="1:3" ht="14.25" customHeight="1">
      <c r="A44" s="1" t="s">
        <v>111</v>
      </c>
      <c r="B44" s="28"/>
      <c r="C44" s="15">
        <f>C45+C46</f>
        <v>5744.43</v>
      </c>
    </row>
    <row r="45" spans="1:3" ht="14.25" customHeight="1">
      <c r="A45" s="4"/>
      <c r="B45" s="4" t="s">
        <v>108</v>
      </c>
      <c r="C45" s="15">
        <v>3004.93</v>
      </c>
    </row>
    <row r="46" spans="1:3" ht="14.25" customHeight="1">
      <c r="A46" s="4"/>
      <c r="B46" s="29" t="s">
        <v>109</v>
      </c>
      <c r="C46" s="15">
        <v>2739.5</v>
      </c>
    </row>
    <row r="47" spans="1:3" ht="15.75">
      <c r="A47" s="53" t="s">
        <v>37</v>
      </c>
      <c r="B47" s="53"/>
      <c r="C47" s="20">
        <f>C40+C41-C44</f>
        <v>6104.5499999999993</v>
      </c>
    </row>
    <row r="48" spans="1:3" ht="15.75">
      <c r="A48" s="2"/>
      <c r="B48" s="2"/>
      <c r="C48" s="2"/>
    </row>
    <row r="49" spans="1:6" ht="15.75">
      <c r="A49" s="2"/>
      <c r="B49" s="6" t="s">
        <v>8</v>
      </c>
      <c r="C49" s="2"/>
      <c r="E49" s="19"/>
      <c r="F49" s="19"/>
    </row>
    <row r="50" spans="1:6" ht="15.75">
      <c r="A50" s="2"/>
      <c r="B50" s="2"/>
      <c r="C50" s="2"/>
      <c r="E50" s="19"/>
      <c r="F50" s="19"/>
    </row>
    <row r="51" spans="1:6" ht="15.75">
      <c r="A51" s="2"/>
      <c r="B51" s="2"/>
      <c r="C51" s="2"/>
      <c r="E51" s="19"/>
      <c r="F51" s="19"/>
    </row>
    <row r="52" spans="1:6">
      <c r="E52" s="7"/>
      <c r="F52" s="7"/>
    </row>
    <row r="53" spans="1:6">
      <c r="E53" s="7"/>
      <c r="F53" s="7"/>
    </row>
    <row r="54" spans="1:6">
      <c r="E54" s="7"/>
      <c r="F54" s="7"/>
    </row>
    <row r="55" spans="1:6">
      <c r="E55" s="7"/>
      <c r="F55" s="7"/>
    </row>
    <row r="56" spans="1:6">
      <c r="E56" s="7"/>
      <c r="F56" s="7"/>
    </row>
    <row r="62" spans="1:6" ht="15.75">
      <c r="B62" s="2"/>
    </row>
    <row r="63" spans="1:6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4" header="0.31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E43" sqref="E43:G43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57031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83</v>
      </c>
      <c r="C2" s="2"/>
    </row>
    <row r="3" spans="1:3" ht="15.75">
      <c r="A3" s="11" t="s">
        <v>57</v>
      </c>
      <c r="C3" s="2">
        <v>781.9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4.2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30826.240000000002</v>
      </c>
    </row>
    <row r="10" spans="1:3" ht="15.75">
      <c r="A10" s="8" t="s">
        <v>1</v>
      </c>
      <c r="B10" s="9"/>
      <c r="C10" s="4">
        <v>19048.54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3861.06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>
        <v>1670.65</v>
      </c>
    </row>
    <row r="22" spans="1:3">
      <c r="A22" s="30" t="s">
        <v>48</v>
      </c>
      <c r="B22" s="32" t="s">
        <v>22</v>
      </c>
      <c r="C22" s="31">
        <v>2190.41</v>
      </c>
    </row>
    <row r="23" spans="1:3" ht="15.75">
      <c r="A23" s="21">
        <v>2</v>
      </c>
      <c r="B23" s="22" t="s">
        <v>4</v>
      </c>
      <c r="C23" s="20">
        <f>C24+C25+C26+C27+C28+C29+C30+C31</f>
        <v>23301.91</v>
      </c>
    </row>
    <row r="24" spans="1:3">
      <c r="A24" s="30" t="s">
        <v>49</v>
      </c>
      <c r="B24" s="31" t="s">
        <v>9</v>
      </c>
      <c r="C24" s="31">
        <v>2143.4299999999998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12389.78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7397.37</v>
      </c>
    </row>
    <row r="29" spans="1:3">
      <c r="A29" s="30" t="s">
        <v>54</v>
      </c>
      <c r="B29" s="31" t="s">
        <v>3</v>
      </c>
      <c r="C29" s="33">
        <v>896.28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>
        <v>475.05</v>
      </c>
    </row>
    <row r="32" spans="1:3" ht="15.75">
      <c r="A32" s="21">
        <v>3</v>
      </c>
      <c r="B32" s="22" t="s">
        <v>20</v>
      </c>
      <c r="C32" s="22">
        <v>2254.83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1643.86</v>
      </c>
    </row>
    <row r="35" spans="1:3" ht="15.75">
      <c r="A35" s="39" t="s">
        <v>31</v>
      </c>
      <c r="B35" s="40"/>
      <c r="C35" s="20">
        <f>C12+C23+C32+C33+C34</f>
        <v>31061.660000000003</v>
      </c>
    </row>
    <row r="36" spans="1:3" ht="15.75" customHeight="1">
      <c r="A36" s="42" t="s">
        <v>36</v>
      </c>
      <c r="B36" s="43"/>
      <c r="C36" s="15">
        <f>C9-C35</f>
        <v>-235.42000000000189</v>
      </c>
    </row>
    <row r="37" spans="1:3" ht="15.75" customHeight="1">
      <c r="A37" s="8" t="s">
        <v>37</v>
      </c>
      <c r="B37" s="18"/>
      <c r="C37" s="15">
        <f>C9-C10</f>
        <v>11777.7</v>
      </c>
    </row>
    <row r="38" spans="1:3" ht="14.25" customHeight="1">
      <c r="A38" s="46" t="s">
        <v>38</v>
      </c>
      <c r="B38" s="47"/>
      <c r="C38" s="20">
        <f>C36-C37</f>
        <v>-12013.120000000003</v>
      </c>
    </row>
    <row r="39" spans="1:3" ht="14.2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21128.39</v>
      </c>
    </row>
    <row r="42" spans="1:3" ht="14.25" customHeight="1">
      <c r="A42" s="1"/>
      <c r="B42" s="4" t="s">
        <v>108</v>
      </c>
      <c r="C42" s="15">
        <v>7285.26</v>
      </c>
    </row>
    <row r="43" spans="1:3" ht="14.25" customHeight="1">
      <c r="A43" s="1"/>
      <c r="B43" s="29" t="s">
        <v>109</v>
      </c>
      <c r="C43" s="15">
        <v>13843.13</v>
      </c>
    </row>
    <row r="44" spans="1:3" ht="14.25" customHeight="1">
      <c r="A44" s="1" t="s">
        <v>111</v>
      </c>
      <c r="B44" s="28"/>
      <c r="C44" s="15">
        <f>C45+C46</f>
        <v>14919.56</v>
      </c>
    </row>
    <row r="45" spans="1:3" ht="14.25" customHeight="1">
      <c r="A45" s="4"/>
      <c r="B45" s="4" t="s">
        <v>108</v>
      </c>
      <c r="C45" s="15">
        <v>6206.93</v>
      </c>
    </row>
    <row r="46" spans="1:3" ht="14.25" customHeight="1">
      <c r="A46" s="4"/>
      <c r="B46" s="29" t="s">
        <v>109</v>
      </c>
      <c r="C46" s="4">
        <v>8712.6299999999992</v>
      </c>
    </row>
    <row r="47" spans="1:3" ht="15.75">
      <c r="A47" s="53" t="s">
        <v>37</v>
      </c>
      <c r="B47" s="53"/>
      <c r="C47" s="20">
        <f>C40+C41-C44</f>
        <v>6208.83</v>
      </c>
    </row>
    <row r="48" spans="1:3" ht="15.75">
      <c r="A48" s="2"/>
      <c r="B48" s="2"/>
      <c r="C48" s="2"/>
    </row>
    <row r="49" spans="1:5" ht="15.75">
      <c r="A49" s="2"/>
      <c r="B49" s="6" t="s">
        <v>8</v>
      </c>
      <c r="C49" s="2"/>
      <c r="E49" s="19"/>
    </row>
    <row r="50" spans="1:5" ht="15.75">
      <c r="A50" s="2"/>
      <c r="B50" s="2"/>
      <c r="C50" s="2"/>
      <c r="E50" s="19"/>
    </row>
    <row r="51" spans="1:5" ht="15.75">
      <c r="A51" s="2"/>
      <c r="B51" s="2"/>
      <c r="C51" s="2"/>
      <c r="E51" s="19"/>
    </row>
    <row r="52" spans="1:5">
      <c r="E52" s="7"/>
    </row>
    <row r="53" spans="1:5">
      <c r="E53" s="7"/>
    </row>
    <row r="54" spans="1:5">
      <c r="E54" s="7"/>
    </row>
    <row r="55" spans="1:5">
      <c r="E55" s="7"/>
    </row>
    <row r="56" spans="1:5">
      <c r="E56" s="7"/>
    </row>
    <row r="62" spans="1:5" ht="15.75">
      <c r="B62" s="2"/>
    </row>
    <row r="63" spans="1:5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37" bottom="0.38" header="0.31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3"/>
  <sheetViews>
    <sheetView topLeftCell="B1" zoomScaleNormal="100" workbookViewId="0">
      <selection activeCell="F51" sqref="F5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5.710937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82</v>
      </c>
      <c r="C2" s="2"/>
    </row>
    <row r="3" spans="1:3" ht="12.75" customHeight="1">
      <c r="A3" s="11" t="s">
        <v>57</v>
      </c>
      <c r="C3" s="2">
        <v>713.1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5.7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28598.68</v>
      </c>
    </row>
    <row r="10" spans="1:3" ht="15.75">
      <c r="A10" s="8" t="s">
        <v>1</v>
      </c>
      <c r="B10" s="9"/>
      <c r="C10" s="4">
        <v>16712.03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13886.289999999999</v>
      </c>
    </row>
    <row r="24" spans="1:3">
      <c r="A24" s="30" t="s">
        <v>49</v>
      </c>
      <c r="B24" s="31" t="s">
        <v>9</v>
      </c>
      <c r="C24" s="31">
        <v>5107.07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3">
        <v>1916.4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6862.82</v>
      </c>
    </row>
    <row r="29" spans="1:3">
      <c r="A29" s="30" t="s">
        <v>54</v>
      </c>
      <c r="B29" s="31" t="s">
        <v>3</v>
      </c>
      <c r="C29" s="33"/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2091.89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1525.07</v>
      </c>
    </row>
    <row r="35" spans="1:3" ht="15.75">
      <c r="A35" s="39" t="s">
        <v>31</v>
      </c>
      <c r="B35" s="40"/>
      <c r="C35" s="20">
        <f>C12+C23+C32+C33+C34</f>
        <v>17503.25</v>
      </c>
    </row>
    <row r="36" spans="1:3" ht="15.75" customHeight="1">
      <c r="A36" s="42" t="s">
        <v>36</v>
      </c>
      <c r="B36" s="43"/>
      <c r="C36" s="15">
        <f>C9-C35</f>
        <v>11095.43</v>
      </c>
    </row>
    <row r="37" spans="1:3" ht="15.75" customHeight="1">
      <c r="A37" s="8" t="s">
        <v>37</v>
      </c>
      <c r="B37" s="18"/>
      <c r="C37" s="15">
        <f>C9-C10</f>
        <v>11886.650000000001</v>
      </c>
    </row>
    <row r="38" spans="1:3" ht="14.25" customHeight="1">
      <c r="A38" s="46" t="s">
        <v>38</v>
      </c>
      <c r="B38" s="47"/>
      <c r="C38" s="20">
        <f>C36-C37</f>
        <v>-791.22000000000116</v>
      </c>
    </row>
    <row r="39" spans="1:3" ht="14.2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19846.14</v>
      </c>
    </row>
    <row r="42" spans="1:3" ht="14.25" customHeight="1">
      <c r="A42" s="1"/>
      <c r="B42" s="4" t="s">
        <v>108</v>
      </c>
      <c r="C42" s="15">
        <v>6442.89</v>
      </c>
    </row>
    <row r="43" spans="1:3" ht="14.25" customHeight="1">
      <c r="A43" s="1"/>
      <c r="B43" s="29" t="s">
        <v>109</v>
      </c>
      <c r="C43" s="15">
        <v>13403.25</v>
      </c>
    </row>
    <row r="44" spans="1:3" ht="14.25" customHeight="1">
      <c r="A44" s="1" t="s">
        <v>111</v>
      </c>
      <c r="B44" s="28"/>
      <c r="C44" s="15">
        <f>C45+C46</f>
        <v>12826.869999999999</v>
      </c>
    </row>
    <row r="45" spans="1:3" ht="14.25" customHeight="1">
      <c r="A45" s="4"/>
      <c r="B45" s="4" t="s">
        <v>108</v>
      </c>
      <c r="C45" s="15">
        <v>5249.83</v>
      </c>
    </row>
    <row r="46" spans="1:3" ht="14.25" customHeight="1">
      <c r="A46" s="4"/>
      <c r="B46" s="29" t="s">
        <v>109</v>
      </c>
      <c r="C46" s="4">
        <v>7577.04</v>
      </c>
    </row>
    <row r="47" spans="1:3" ht="15.75">
      <c r="A47" s="53" t="s">
        <v>37</v>
      </c>
      <c r="B47" s="53"/>
      <c r="C47" s="20">
        <f>C40+C41-C44</f>
        <v>7019.27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" header="0.31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3"/>
  <sheetViews>
    <sheetView zoomScaleNormal="100" workbookViewId="0">
      <selection activeCell="E1" sqref="E1:AM1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7.28515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81</v>
      </c>
      <c r="C2" s="2"/>
    </row>
    <row r="3" spans="1:3" ht="15.75">
      <c r="A3" s="11" t="s">
        <v>57</v>
      </c>
      <c r="C3" s="2">
        <v>711.9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8" customHeight="1">
      <c r="A6" s="42" t="s">
        <v>33</v>
      </c>
      <c r="B6" s="43"/>
      <c r="C6" s="16">
        <v>0</v>
      </c>
    </row>
    <row r="7" spans="1:3" ht="18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28335.24</v>
      </c>
    </row>
    <row r="10" spans="1:3" ht="15.75">
      <c r="A10" s="8" t="s">
        <v>1</v>
      </c>
      <c r="B10" s="9"/>
      <c r="C10" s="4">
        <v>18892.41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907.51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>
        <v>907.51</v>
      </c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17765.039999999997</v>
      </c>
    </row>
    <row r="24" spans="1:3">
      <c r="A24" s="30" t="s">
        <v>49</v>
      </c>
      <c r="B24" s="31" t="s">
        <v>9</v>
      </c>
      <c r="C24" s="31">
        <v>7654.59</v>
      </c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>
        <v>2040.33</v>
      </c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6799.61</v>
      </c>
    </row>
    <row r="29" spans="1:3">
      <c r="A29" s="30" t="s">
        <v>54</v>
      </c>
      <c r="B29" s="31" t="s">
        <v>3</v>
      </c>
      <c r="C29" s="33">
        <v>744.48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>
        <v>526.03</v>
      </c>
    </row>
    <row r="32" spans="1:3" ht="15.75">
      <c r="A32" s="21">
        <v>3</v>
      </c>
      <c r="B32" s="22" t="s">
        <v>20</v>
      </c>
      <c r="C32" s="22">
        <v>2072.61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1511.02</v>
      </c>
    </row>
    <row r="35" spans="1:3" ht="15.75">
      <c r="A35" s="39" t="s">
        <v>31</v>
      </c>
      <c r="B35" s="40"/>
      <c r="C35" s="20">
        <f>C12+C23+C32+C33+C34</f>
        <v>22256.179999999997</v>
      </c>
    </row>
    <row r="36" spans="1:3" ht="15.75" customHeight="1">
      <c r="A36" s="42" t="s">
        <v>36</v>
      </c>
      <c r="B36" s="43"/>
      <c r="C36" s="15">
        <f>C9-C35</f>
        <v>6079.0600000000049</v>
      </c>
    </row>
    <row r="37" spans="1:3" ht="15.75" customHeight="1">
      <c r="A37" s="8" t="s">
        <v>37</v>
      </c>
      <c r="B37" s="18"/>
      <c r="C37" s="15">
        <f>C9-C10</f>
        <v>9442.8300000000017</v>
      </c>
    </row>
    <row r="38" spans="1:3" ht="14.25" customHeight="1">
      <c r="A38" s="46" t="s">
        <v>38</v>
      </c>
      <c r="B38" s="47"/>
      <c r="C38" s="20">
        <f>C36-C37</f>
        <v>-3363.7699999999968</v>
      </c>
    </row>
    <row r="39" spans="1:3" ht="14.25" customHeight="1">
      <c r="A39" s="51" t="s">
        <v>107</v>
      </c>
      <c r="B39" s="51"/>
      <c r="C39" s="51"/>
    </row>
    <row r="40" spans="1:3" ht="14.25" customHeight="1">
      <c r="A40" s="52" t="s">
        <v>34</v>
      </c>
      <c r="B40" s="52"/>
      <c r="C40" s="20">
        <v>0</v>
      </c>
    </row>
    <row r="41" spans="1:3" ht="14.25" customHeight="1">
      <c r="A41" s="1" t="s">
        <v>110</v>
      </c>
      <c r="B41" s="28"/>
      <c r="C41" s="15">
        <f>C42+C43</f>
        <v>19328.699999999997</v>
      </c>
    </row>
    <row r="42" spans="1:3" ht="13.5" customHeight="1">
      <c r="A42" s="1"/>
      <c r="B42" s="4" t="s">
        <v>108</v>
      </c>
      <c r="C42" s="15">
        <v>6463.65</v>
      </c>
    </row>
    <row r="43" spans="1:3" ht="14.25" customHeight="1">
      <c r="A43" s="1"/>
      <c r="B43" s="29" t="s">
        <v>109</v>
      </c>
      <c r="C43" s="15">
        <v>12865.05</v>
      </c>
    </row>
    <row r="44" spans="1:3" ht="14.25" customHeight="1">
      <c r="A44" s="1" t="s">
        <v>111</v>
      </c>
      <c r="B44" s="28"/>
      <c r="C44" s="15">
        <f>C45+C46</f>
        <v>14165.89</v>
      </c>
    </row>
    <row r="45" spans="1:3" ht="14.25" customHeight="1">
      <c r="A45" s="4"/>
      <c r="B45" s="4" t="s">
        <v>108</v>
      </c>
      <c r="C45" s="15">
        <v>5787.82</v>
      </c>
    </row>
    <row r="46" spans="1:3" ht="12.75" customHeight="1">
      <c r="A46" s="4"/>
      <c r="B46" s="29" t="s">
        <v>109</v>
      </c>
      <c r="C46" s="4">
        <v>8378.07</v>
      </c>
    </row>
    <row r="47" spans="1:3" ht="15" customHeight="1">
      <c r="A47" s="53" t="s">
        <v>37</v>
      </c>
      <c r="B47" s="53"/>
      <c r="C47" s="20">
        <f>C40+C41-C44</f>
        <v>5162.8099999999977</v>
      </c>
    </row>
    <row r="48" spans="1:3" ht="15.75">
      <c r="A48" s="2"/>
      <c r="B48" s="2"/>
      <c r="C48" s="2"/>
    </row>
    <row r="49" spans="1:3" ht="15" customHeight="1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4" header="0.31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3"/>
  <sheetViews>
    <sheetView topLeftCell="B1" zoomScaleNormal="100" workbookViewId="0">
      <selection activeCell="C54" sqref="C54"/>
    </sheetView>
  </sheetViews>
  <sheetFormatPr defaultRowHeight="15"/>
  <cols>
    <col min="1" max="1" width="5.140625" customWidth="1"/>
    <col min="2" max="2" width="71.28515625" customWidth="1"/>
    <col min="3" max="3" width="16.5703125" customWidth="1"/>
    <col min="4" max="4" width="6.140625" customWidth="1"/>
  </cols>
  <sheetData>
    <row r="1" spans="1:3" ht="36" customHeight="1">
      <c r="A1" s="41" t="s">
        <v>32</v>
      </c>
      <c r="B1" s="41"/>
      <c r="C1" s="41"/>
    </row>
    <row r="2" spans="1:3" ht="17.25">
      <c r="A2" s="14" t="s">
        <v>80</v>
      </c>
      <c r="C2" s="2"/>
    </row>
    <row r="3" spans="1:3" ht="14.25" customHeight="1">
      <c r="A3" s="11" t="s">
        <v>57</v>
      </c>
      <c r="C3" s="26">
        <v>719</v>
      </c>
    </row>
    <row r="4" spans="1:3" ht="18" customHeight="1">
      <c r="A4" s="12" t="s">
        <v>25</v>
      </c>
      <c r="B4" s="12" t="s">
        <v>23</v>
      </c>
      <c r="C4" s="13" t="s">
        <v>24</v>
      </c>
    </row>
    <row r="5" spans="1:3" ht="16.5" customHeight="1">
      <c r="A5" s="48" t="s">
        <v>106</v>
      </c>
      <c r="B5" s="49"/>
      <c r="C5" s="50"/>
    </row>
    <row r="6" spans="1:3" ht="15.75" customHeight="1">
      <c r="A6" s="42" t="s">
        <v>33</v>
      </c>
      <c r="B6" s="43"/>
      <c r="C6" s="16">
        <v>0</v>
      </c>
    </row>
    <row r="7" spans="1:3" ht="15" customHeight="1">
      <c r="A7" s="44" t="s">
        <v>34</v>
      </c>
      <c r="B7" s="45"/>
      <c r="C7" s="16">
        <v>0</v>
      </c>
    </row>
    <row r="8" spans="1:3" ht="15.75">
      <c r="A8" s="46" t="s">
        <v>35</v>
      </c>
      <c r="B8" s="47"/>
      <c r="C8" s="25">
        <f>C6-C7</f>
        <v>0</v>
      </c>
    </row>
    <row r="9" spans="1:3" ht="15.75">
      <c r="A9" s="8" t="s">
        <v>0</v>
      </c>
      <c r="B9" s="9"/>
      <c r="C9" s="15">
        <v>28702.44</v>
      </c>
    </row>
    <row r="10" spans="1:3" ht="15.75">
      <c r="A10" s="8" t="s">
        <v>1</v>
      </c>
      <c r="B10" s="9"/>
      <c r="C10" s="4">
        <v>14552.89</v>
      </c>
    </row>
    <row r="11" spans="1:3" ht="15.75">
      <c r="A11" s="44" t="s">
        <v>2</v>
      </c>
      <c r="B11" s="45"/>
      <c r="C11" s="4"/>
    </row>
    <row r="12" spans="1:3" ht="15.75">
      <c r="A12" s="21">
        <v>1</v>
      </c>
      <c r="B12" s="22" t="s">
        <v>5</v>
      </c>
      <c r="C12" s="20">
        <f>C13+C14+C15+C16+C17+C18+C19+C20+C21+C22</f>
        <v>0</v>
      </c>
    </row>
    <row r="13" spans="1:3">
      <c r="A13" s="30" t="s">
        <v>39</v>
      </c>
      <c r="B13" s="31" t="s">
        <v>14</v>
      </c>
      <c r="C13" s="31"/>
    </row>
    <row r="14" spans="1:3">
      <c r="A14" s="30" t="s">
        <v>40</v>
      </c>
      <c r="B14" s="31" t="s">
        <v>15</v>
      </c>
      <c r="C14" s="31"/>
    </row>
    <row r="15" spans="1:3">
      <c r="A15" s="30" t="s">
        <v>41</v>
      </c>
      <c r="B15" s="31" t="s">
        <v>26</v>
      </c>
      <c r="C15" s="31"/>
    </row>
    <row r="16" spans="1:3">
      <c r="A16" s="30" t="s">
        <v>42</v>
      </c>
      <c r="B16" s="32" t="s">
        <v>16</v>
      </c>
      <c r="C16" s="31"/>
    </row>
    <row r="17" spans="1:3">
      <c r="A17" s="30" t="s">
        <v>43</v>
      </c>
      <c r="B17" s="32" t="s">
        <v>17</v>
      </c>
      <c r="C17" s="31"/>
    </row>
    <row r="18" spans="1:3">
      <c r="A18" s="30" t="s">
        <v>44</v>
      </c>
      <c r="B18" s="32" t="s">
        <v>18</v>
      </c>
      <c r="C18" s="31"/>
    </row>
    <row r="19" spans="1:3">
      <c r="A19" s="30" t="s">
        <v>45</v>
      </c>
      <c r="B19" s="32" t="s">
        <v>27</v>
      </c>
      <c r="C19" s="31"/>
    </row>
    <row r="20" spans="1:3">
      <c r="A20" s="30" t="s">
        <v>46</v>
      </c>
      <c r="B20" s="32" t="s">
        <v>13</v>
      </c>
      <c r="C20" s="33"/>
    </row>
    <row r="21" spans="1:3">
      <c r="A21" s="30" t="s">
        <v>47</v>
      </c>
      <c r="B21" s="32" t="s">
        <v>29</v>
      </c>
      <c r="C21" s="31"/>
    </row>
    <row r="22" spans="1:3">
      <c r="A22" s="30" t="s">
        <v>48</v>
      </c>
      <c r="B22" s="32" t="s">
        <v>22</v>
      </c>
      <c r="C22" s="31"/>
    </row>
    <row r="23" spans="1:3" ht="15.75">
      <c r="A23" s="21">
        <v>2</v>
      </c>
      <c r="B23" s="22" t="s">
        <v>4</v>
      </c>
      <c r="C23" s="20">
        <f>C24+C25+C26+C27+C28+C29+C30+C31</f>
        <v>7678.4000000000005</v>
      </c>
    </row>
    <row r="24" spans="1:3">
      <c r="A24" s="30" t="s">
        <v>49</v>
      </c>
      <c r="B24" s="31" t="s">
        <v>9</v>
      </c>
      <c r="C24" s="31"/>
    </row>
    <row r="25" spans="1:3">
      <c r="A25" s="30" t="s">
        <v>50</v>
      </c>
      <c r="B25" s="31" t="s">
        <v>10</v>
      </c>
      <c r="C25" s="31"/>
    </row>
    <row r="26" spans="1:3">
      <c r="A26" s="30" t="s">
        <v>51</v>
      </c>
      <c r="B26" s="31" t="s">
        <v>11</v>
      </c>
      <c r="C26" s="31"/>
    </row>
    <row r="27" spans="1:3">
      <c r="A27" s="30" t="s">
        <v>52</v>
      </c>
      <c r="B27" s="31" t="s">
        <v>12</v>
      </c>
      <c r="C27" s="31"/>
    </row>
    <row r="28" spans="1:3">
      <c r="A28" s="30" t="s">
        <v>53</v>
      </c>
      <c r="B28" s="31" t="s">
        <v>6</v>
      </c>
      <c r="C28" s="31">
        <v>6887.72</v>
      </c>
    </row>
    <row r="29" spans="1:3">
      <c r="A29" s="30" t="s">
        <v>54</v>
      </c>
      <c r="B29" s="31" t="s">
        <v>3</v>
      </c>
      <c r="C29" s="33">
        <v>790.68</v>
      </c>
    </row>
    <row r="30" spans="1:3">
      <c r="A30" s="30" t="s">
        <v>55</v>
      </c>
      <c r="B30" s="31" t="s">
        <v>28</v>
      </c>
      <c r="C30" s="31"/>
    </row>
    <row r="31" spans="1:3">
      <c r="A31" s="30" t="s">
        <v>56</v>
      </c>
      <c r="B31" s="32" t="s">
        <v>19</v>
      </c>
      <c r="C31" s="31"/>
    </row>
    <row r="32" spans="1:3" ht="15.75">
      <c r="A32" s="21">
        <v>3</v>
      </c>
      <c r="B32" s="22" t="s">
        <v>20</v>
      </c>
      <c r="C32" s="22">
        <v>2099.48</v>
      </c>
    </row>
    <row r="33" spans="1:3" ht="15.75">
      <c r="A33" s="21">
        <v>4</v>
      </c>
      <c r="B33" s="22" t="s">
        <v>21</v>
      </c>
      <c r="C33" s="22"/>
    </row>
    <row r="34" spans="1:3" ht="48.75" customHeight="1">
      <c r="A34" s="23">
        <v>5</v>
      </c>
      <c r="B34" s="24" t="s">
        <v>30</v>
      </c>
      <c r="C34" s="22">
        <v>1530.6</v>
      </c>
    </row>
    <row r="35" spans="1:3" ht="15.75">
      <c r="A35" s="39" t="s">
        <v>31</v>
      </c>
      <c r="B35" s="40"/>
      <c r="C35" s="20">
        <f>C12+C23+C32+C33+C34</f>
        <v>11308.480000000001</v>
      </c>
    </row>
    <row r="36" spans="1:3" ht="15.75" customHeight="1">
      <c r="A36" s="42" t="s">
        <v>36</v>
      </c>
      <c r="B36" s="43"/>
      <c r="C36" s="15">
        <f>C9-C35</f>
        <v>17393.96</v>
      </c>
    </row>
    <row r="37" spans="1:3" ht="15.75" customHeight="1">
      <c r="A37" s="8" t="s">
        <v>37</v>
      </c>
      <c r="B37" s="18"/>
      <c r="C37" s="15">
        <f>C9-C10</f>
        <v>14149.55</v>
      </c>
    </row>
    <row r="38" spans="1:3" ht="15" customHeight="1">
      <c r="A38" s="46" t="s">
        <v>38</v>
      </c>
      <c r="B38" s="47"/>
      <c r="C38" s="20">
        <f>C36-C37</f>
        <v>3244.41</v>
      </c>
    </row>
    <row r="39" spans="1:3" ht="16.5" customHeight="1">
      <c r="A39" s="51" t="s">
        <v>107</v>
      </c>
      <c r="B39" s="51"/>
      <c r="C39" s="51"/>
    </row>
    <row r="40" spans="1:3" ht="15" customHeight="1">
      <c r="A40" s="52" t="s">
        <v>34</v>
      </c>
      <c r="B40" s="52"/>
      <c r="C40" s="20">
        <v>0</v>
      </c>
    </row>
    <row r="41" spans="1:3" ht="15" customHeight="1">
      <c r="A41" s="1" t="s">
        <v>110</v>
      </c>
      <c r="B41" s="28"/>
      <c r="C41" s="15">
        <f>C42+C43</f>
        <v>14462.08</v>
      </c>
    </row>
    <row r="42" spans="1:3" ht="15" customHeight="1">
      <c r="A42" s="1"/>
      <c r="B42" s="4" t="s">
        <v>108</v>
      </c>
      <c r="C42" s="15">
        <v>5256.18</v>
      </c>
    </row>
    <row r="43" spans="1:3" ht="15" customHeight="1">
      <c r="A43" s="1"/>
      <c r="B43" s="29" t="s">
        <v>109</v>
      </c>
      <c r="C43" s="15">
        <v>9205.9</v>
      </c>
    </row>
    <row r="44" spans="1:3" ht="15" customHeight="1">
      <c r="A44" s="1" t="s">
        <v>111</v>
      </c>
      <c r="B44" s="28"/>
      <c r="C44" s="15">
        <f>C45+C46</f>
        <v>8942.91</v>
      </c>
    </row>
    <row r="45" spans="1:3" ht="15" customHeight="1">
      <c r="A45" s="4"/>
      <c r="B45" s="4" t="s">
        <v>108</v>
      </c>
      <c r="C45" s="15">
        <v>3783.74</v>
      </c>
    </row>
    <row r="46" spans="1:3" ht="15" customHeight="1">
      <c r="A46" s="4"/>
      <c r="B46" s="29" t="s">
        <v>109</v>
      </c>
      <c r="C46" s="4">
        <v>5159.17</v>
      </c>
    </row>
    <row r="47" spans="1:3" ht="13.5" customHeight="1">
      <c r="A47" s="53" t="s">
        <v>37</v>
      </c>
      <c r="B47" s="53"/>
      <c r="C47" s="20">
        <f>C40+C41-C44</f>
        <v>5519.17</v>
      </c>
    </row>
    <row r="48" spans="1:3" ht="15.75">
      <c r="A48" s="2"/>
      <c r="B48" s="2"/>
      <c r="C48" s="2"/>
    </row>
    <row r="49" spans="1:3" ht="15.75">
      <c r="A49" s="2"/>
      <c r="B49" s="6" t="s">
        <v>8</v>
      </c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62" spans="1:3" ht="15.75">
      <c r="B62" s="2"/>
    </row>
    <row r="63" spans="1:3" ht="15.75">
      <c r="B63" s="2"/>
    </row>
  </sheetData>
  <mergeCells count="12">
    <mergeCell ref="A36:B36"/>
    <mergeCell ref="A38:B38"/>
    <mergeCell ref="A39:C39"/>
    <mergeCell ref="A40:B40"/>
    <mergeCell ref="A47:B47"/>
    <mergeCell ref="A35:B35"/>
    <mergeCell ref="A1:C1"/>
    <mergeCell ref="A6:B6"/>
    <mergeCell ref="A7:B7"/>
    <mergeCell ref="A8:B8"/>
    <mergeCell ref="A11:B11"/>
    <mergeCell ref="A5:C5"/>
  </mergeCells>
  <pageMargins left="0.49" right="0.3" top="0.44" bottom="0.4" header="0.31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49</vt:i4>
      </vt:variant>
    </vt:vector>
  </HeadingPairs>
  <TitlesOfParts>
    <vt:vector size="49" baseType="lpstr">
      <vt:lpstr>ул.50 лет ВЛКСМ 23</vt:lpstr>
      <vt:lpstr>ул.50 лет ВЛКСМ 25</vt:lpstr>
      <vt:lpstr>ул.Больничная 4</vt:lpstr>
      <vt:lpstr>ул.Ленина 2</vt:lpstr>
      <vt:lpstr>ул.Ленина 2а</vt:lpstr>
      <vt:lpstr>ул.Ленина 2б</vt:lpstr>
      <vt:lpstr>ул.Ленина 4</vt:lpstr>
      <vt:lpstr>ул.Ленина 6</vt:lpstr>
      <vt:lpstr>ул.Ленина 8</vt:lpstr>
      <vt:lpstr>ул.Ленина 10</vt:lpstr>
      <vt:lpstr>ул.Ленина 12</vt:lpstr>
      <vt:lpstr>ул.Ленина 14</vt:lpstr>
      <vt:lpstr>ул.Ленина 16</vt:lpstr>
      <vt:lpstr>ул.Ленина 18</vt:lpstr>
      <vt:lpstr>ул.Ленина 18а</vt:lpstr>
      <vt:lpstr>ул.Ленина 20</vt:lpstr>
      <vt:lpstr>ул.Ленина 22</vt:lpstr>
      <vt:lpstr>ул.Ленина 22а</vt:lpstr>
      <vt:lpstr>ул.Ленина 24</vt:lpstr>
      <vt:lpstr>ул.Ленина 32</vt:lpstr>
      <vt:lpstr>ул.Ленина 34</vt:lpstr>
      <vt:lpstr>ул.Ленина 38</vt:lpstr>
      <vt:lpstr>ул.Ленина 38а</vt:lpstr>
      <vt:lpstr>ул.Ленина 40</vt:lpstr>
      <vt:lpstr>ул.Ленина 44</vt:lpstr>
      <vt:lpstr>ул.Ленина 46</vt:lpstr>
      <vt:lpstr>ул.Ленина 48</vt:lpstr>
      <vt:lpstr>ул.Мира 28</vt:lpstr>
      <vt:lpstr>ул.Мира 28а</vt:lpstr>
      <vt:lpstr>ул.Мира 30</vt:lpstr>
      <vt:lpstr>ул.Мира 30а</vt:lpstr>
      <vt:lpstr>пер.Школьный 5</vt:lpstr>
      <vt:lpstr>пер.Школьный 13</vt:lpstr>
      <vt:lpstr>пер.Школьный 15</vt:lpstr>
      <vt:lpstr>ул.1Мая 127</vt:lpstr>
      <vt:lpstr>ул.1Мая 129</vt:lpstr>
      <vt:lpstr>ул.1Мая 131</vt:lpstr>
      <vt:lpstr>ул.1Мая 133</vt:lpstr>
      <vt:lpstr>ул.1Мая 133а</vt:lpstr>
      <vt:lpstr>ул.1Мая 145</vt:lpstr>
      <vt:lpstr>ул.1Мая 147</vt:lpstr>
      <vt:lpstr>ул.1Мая 149</vt:lpstr>
      <vt:lpstr>ул.1Мая 151</vt:lpstr>
      <vt:lpstr>ул.1Мая 153</vt:lpstr>
      <vt:lpstr>ул.1Мая 155</vt:lpstr>
      <vt:lpstr>ул.1Мая 159</vt:lpstr>
      <vt:lpstr>ул.1Мая 160</vt:lpstr>
      <vt:lpstr>ул.Набережная 3</vt:lpstr>
      <vt:lpstr>Свод за 2012г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2014-04-27T13:19:00Z</dcterms:modified>
</cp:coreProperties>
</file>