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zgkh1-2\Desktop\"/>
    </mc:Choice>
  </mc:AlternateContent>
  <bookViews>
    <workbookView xWindow="0" yWindow="0" windowWidth="28800" windowHeight="11730"/>
  </bookViews>
  <sheets>
    <sheet name="прил 1" sheetId="1" r:id="rId1"/>
    <sheet name="прил 2" sheetId="2" r:id="rId2"/>
  </sheets>
  <definedNames>
    <definedName name="_xlnm._FilterDatabase" localSheetId="0" hidden="1">'прил 1'!$A$10:$V$54</definedName>
    <definedName name="_xlnm.Print_Area" localSheetId="0">'прил 1'!$C$1:$P$151</definedName>
  </definedNames>
  <calcPr calcId="162913"/>
</workbook>
</file>

<file path=xl/calcChain.xml><?xml version="1.0" encoding="utf-8"?>
<calcChain xmlns="http://schemas.openxmlformats.org/spreadsheetml/2006/main">
  <c r="N135" i="1" l="1"/>
  <c r="C145" i="2"/>
  <c r="N74" i="1"/>
  <c r="C134" i="2"/>
  <c r="C73" i="2"/>
  <c r="C74" i="2"/>
  <c r="C72" i="2"/>
  <c r="AI73" i="2"/>
  <c r="AI72" i="2"/>
  <c r="U72" i="2"/>
  <c r="U73" i="2"/>
  <c r="AC145" i="2"/>
  <c r="AR145" i="2"/>
  <c r="AS145" i="2"/>
  <c r="AT145" i="2"/>
  <c r="AU145" i="2"/>
  <c r="AV145" i="2"/>
  <c r="AQ145" i="2"/>
  <c r="AR31" i="2"/>
  <c r="AS31" i="2"/>
  <c r="AT31" i="2"/>
  <c r="AU31" i="2"/>
  <c r="AV31" i="2"/>
  <c r="AQ31" i="2"/>
  <c r="B73" i="2"/>
  <c r="K74" i="1"/>
  <c r="N146" i="1"/>
  <c r="AP145" i="2" l="1"/>
  <c r="AO145" i="2"/>
  <c r="AN145" i="2"/>
  <c r="AM145" i="2"/>
  <c r="AL145" i="2"/>
  <c r="AK145" i="2"/>
  <c r="AH145" i="2"/>
  <c r="AF145" i="2"/>
  <c r="AE145" i="2"/>
  <c r="AD145" i="2"/>
  <c r="AB145" i="2"/>
  <c r="AA145" i="2"/>
  <c r="Z145" i="2"/>
  <c r="Y145" i="2"/>
  <c r="X145" i="2"/>
  <c r="W145" i="2"/>
  <c r="T145" i="2"/>
  <c r="R145" i="2"/>
  <c r="Q145" i="2"/>
  <c r="P145" i="2"/>
  <c r="O145" i="2"/>
  <c r="N145" i="2"/>
  <c r="M145" i="2"/>
  <c r="L145" i="2"/>
  <c r="K145" i="2"/>
  <c r="J145" i="2"/>
  <c r="I145" i="2"/>
  <c r="H145" i="2"/>
  <c r="G145" i="2"/>
  <c r="F145" i="2"/>
  <c r="E145" i="2"/>
  <c r="AJ144" i="2"/>
  <c r="AI144" i="2" s="1"/>
  <c r="V144" i="2"/>
  <c r="U144" i="2"/>
  <c r="D144" i="2"/>
  <c r="AJ143" i="2"/>
  <c r="AI143" i="2"/>
  <c r="V143" i="2"/>
  <c r="U143" i="2" s="1"/>
  <c r="C143" i="2" s="1"/>
  <c r="D143" i="2"/>
  <c r="AJ142" i="2"/>
  <c r="AI142" i="2" s="1"/>
  <c r="V142" i="2"/>
  <c r="U142" i="2"/>
  <c r="D142" i="2"/>
  <c r="AJ141" i="2"/>
  <c r="AI141" i="2"/>
  <c r="V141" i="2"/>
  <c r="U141" i="2" s="1"/>
  <c r="C141" i="2" s="1"/>
  <c r="D141" i="2"/>
  <c r="AJ140" i="2"/>
  <c r="AI140" i="2" s="1"/>
  <c r="V140" i="2"/>
  <c r="U140" i="2"/>
  <c r="D140" i="2"/>
  <c r="AJ139" i="2"/>
  <c r="AI139" i="2"/>
  <c r="V139" i="2"/>
  <c r="U139" i="2" s="1"/>
  <c r="C139" i="2" s="1"/>
  <c r="D139" i="2"/>
  <c r="AJ138" i="2"/>
  <c r="AI138" i="2" s="1"/>
  <c r="V138" i="2"/>
  <c r="U138" i="2"/>
  <c r="D138" i="2"/>
  <c r="AJ137" i="2"/>
  <c r="AI137" i="2"/>
  <c r="V137" i="2"/>
  <c r="U137" i="2" s="1"/>
  <c r="C137" i="2" s="1"/>
  <c r="D137" i="2"/>
  <c r="AJ136" i="2"/>
  <c r="AI136" i="2" s="1"/>
  <c r="V136" i="2"/>
  <c r="U136" i="2"/>
  <c r="D136" i="2"/>
  <c r="AI135" i="2"/>
  <c r="U135" i="2"/>
  <c r="C135" i="2"/>
  <c r="AJ134" i="2"/>
  <c r="AI134" i="2"/>
  <c r="AI145" i="2" s="1"/>
  <c r="V134" i="2"/>
  <c r="U134" i="2" s="1"/>
  <c r="U145" i="2" s="1"/>
  <c r="D134" i="2"/>
  <c r="AJ133" i="2"/>
  <c r="AI133" i="2"/>
  <c r="V133" i="2"/>
  <c r="U133" i="2"/>
  <c r="D133" i="2"/>
  <c r="C133" i="2"/>
  <c r="AJ132" i="2"/>
  <c r="AI132" i="2"/>
  <c r="V132" i="2"/>
  <c r="U132" i="2"/>
  <c r="C132" i="2" s="1"/>
  <c r="D132" i="2"/>
  <c r="AJ131" i="2"/>
  <c r="AI131" i="2"/>
  <c r="C131" i="2" s="1"/>
  <c r="V131" i="2"/>
  <c r="U131" i="2"/>
  <c r="D131" i="2"/>
  <c r="AJ130" i="2"/>
  <c r="AI130" i="2"/>
  <c r="V130" i="2"/>
  <c r="U130" i="2"/>
  <c r="C130" i="2" s="1"/>
  <c r="D130" i="2"/>
  <c r="AJ129" i="2"/>
  <c r="AI129" i="2"/>
  <c r="V129" i="2"/>
  <c r="U129" i="2"/>
  <c r="D129" i="2"/>
  <c r="C129" i="2"/>
  <c r="AJ128" i="2"/>
  <c r="AI128" i="2"/>
  <c r="V128" i="2"/>
  <c r="U128" i="2"/>
  <c r="C128" i="2" s="1"/>
  <c r="D128" i="2"/>
  <c r="AJ127" i="2"/>
  <c r="AI127" i="2"/>
  <c r="C127" i="2" s="1"/>
  <c r="V127" i="2"/>
  <c r="U127" i="2"/>
  <c r="D127" i="2"/>
  <c r="AJ126" i="2"/>
  <c r="AI126" i="2"/>
  <c r="V126" i="2"/>
  <c r="U126" i="2"/>
  <c r="C126" i="2" s="1"/>
  <c r="D126" i="2"/>
  <c r="AJ125" i="2"/>
  <c r="AI125" i="2"/>
  <c r="V125" i="2"/>
  <c r="U125" i="2"/>
  <c r="D125" i="2"/>
  <c r="C125" i="2"/>
  <c r="AJ124" i="2"/>
  <c r="AI124" i="2"/>
  <c r="V124" i="2"/>
  <c r="U124" i="2"/>
  <c r="C124" i="2" s="1"/>
  <c r="D124" i="2"/>
  <c r="AJ123" i="2"/>
  <c r="AI123" i="2"/>
  <c r="C123" i="2" s="1"/>
  <c r="V123" i="2"/>
  <c r="U123" i="2"/>
  <c r="D123" i="2"/>
  <c r="AJ122" i="2"/>
  <c r="AI122" i="2"/>
  <c r="V122" i="2"/>
  <c r="U122" i="2"/>
  <c r="C122" i="2" s="1"/>
  <c r="D122" i="2"/>
  <c r="AJ121" i="2"/>
  <c r="AI121" i="2"/>
  <c r="V121" i="2"/>
  <c r="U121" i="2"/>
  <c r="D121" i="2"/>
  <c r="C121" i="2"/>
  <c r="AJ120" i="2"/>
  <c r="AI120" i="2"/>
  <c r="V120" i="2"/>
  <c r="U120" i="2"/>
  <c r="C120" i="2" s="1"/>
  <c r="D120" i="2"/>
  <c r="AJ119" i="2"/>
  <c r="AI119" i="2"/>
  <c r="C119" i="2" s="1"/>
  <c r="V119" i="2"/>
  <c r="U119" i="2"/>
  <c r="D119" i="2"/>
  <c r="AJ118" i="2"/>
  <c r="AI118" i="2"/>
  <c r="V118" i="2"/>
  <c r="U118" i="2"/>
  <c r="C118" i="2" s="1"/>
  <c r="D118" i="2"/>
  <c r="AJ117" i="2"/>
  <c r="AI117" i="2"/>
  <c r="V117" i="2"/>
  <c r="U117" i="2"/>
  <c r="D117" i="2"/>
  <c r="C117" i="2"/>
  <c r="AJ116" i="2"/>
  <c r="AI116" i="2"/>
  <c r="V116" i="2"/>
  <c r="U116" i="2"/>
  <c r="C116" i="2" s="1"/>
  <c r="D116" i="2"/>
  <c r="AJ115" i="2"/>
  <c r="AI115" i="2"/>
  <c r="C115" i="2" s="1"/>
  <c r="V115" i="2"/>
  <c r="U115" i="2"/>
  <c r="D115" i="2"/>
  <c r="AJ114" i="2"/>
  <c r="AI114" i="2"/>
  <c r="V114" i="2"/>
  <c r="U114" i="2"/>
  <c r="C114" i="2" s="1"/>
  <c r="D114" i="2"/>
  <c r="AJ113" i="2"/>
  <c r="AI113" i="2"/>
  <c r="V113" i="2"/>
  <c r="U113" i="2"/>
  <c r="D113" i="2"/>
  <c r="C113" i="2"/>
  <c r="AJ112" i="2"/>
  <c r="AI112" i="2"/>
  <c r="V112" i="2"/>
  <c r="U112" i="2"/>
  <c r="C112" i="2" s="1"/>
  <c r="D112" i="2"/>
  <c r="AJ111" i="2"/>
  <c r="AI111" i="2"/>
  <c r="C111" i="2" s="1"/>
  <c r="V111" i="2"/>
  <c r="U111" i="2"/>
  <c r="D111" i="2"/>
  <c r="AJ110" i="2"/>
  <c r="AI110" i="2"/>
  <c r="V110" i="2"/>
  <c r="U110" i="2"/>
  <c r="C110" i="2" s="1"/>
  <c r="D110" i="2"/>
  <c r="AJ109" i="2"/>
  <c r="AI109" i="2"/>
  <c r="V109" i="2"/>
  <c r="U109" i="2"/>
  <c r="D109" i="2"/>
  <c r="C109" i="2"/>
  <c r="AJ108" i="2"/>
  <c r="AI108" i="2"/>
  <c r="V108" i="2"/>
  <c r="U108" i="2"/>
  <c r="C108" i="2" s="1"/>
  <c r="D108" i="2"/>
  <c r="AJ107" i="2"/>
  <c r="AI107" i="2"/>
  <c r="V107" i="2"/>
  <c r="U107" i="2"/>
  <c r="D107" i="2"/>
  <c r="C107" i="2"/>
  <c r="AJ106" i="2"/>
  <c r="AI106" i="2"/>
  <c r="V106" i="2"/>
  <c r="U106" i="2"/>
  <c r="C106" i="2" s="1"/>
  <c r="D106" i="2"/>
  <c r="AJ105" i="2"/>
  <c r="AI105" i="2"/>
  <c r="C105" i="2" s="1"/>
  <c r="V105" i="2"/>
  <c r="U105" i="2"/>
  <c r="D105" i="2"/>
  <c r="AJ104" i="2"/>
  <c r="AI104" i="2"/>
  <c r="V104" i="2"/>
  <c r="U104" i="2"/>
  <c r="C104" i="2" s="1"/>
  <c r="D104" i="2"/>
  <c r="AJ103" i="2"/>
  <c r="AI103" i="2"/>
  <c r="V103" i="2"/>
  <c r="U103" i="2"/>
  <c r="D103" i="2"/>
  <c r="C103" i="2"/>
  <c r="AJ102" i="2"/>
  <c r="AI102" i="2"/>
  <c r="V102" i="2"/>
  <c r="U102" i="2"/>
  <c r="C102" i="2" s="1"/>
  <c r="D102" i="2"/>
  <c r="AJ101" i="2"/>
  <c r="AI101" i="2"/>
  <c r="C101" i="2" s="1"/>
  <c r="V101" i="2"/>
  <c r="U101" i="2"/>
  <c r="D101" i="2"/>
  <c r="AJ100" i="2"/>
  <c r="AI100" i="2"/>
  <c r="V100" i="2"/>
  <c r="U100" i="2"/>
  <c r="C100" i="2" s="1"/>
  <c r="D100" i="2"/>
  <c r="AJ99" i="2"/>
  <c r="AI99" i="2"/>
  <c r="V99" i="2"/>
  <c r="U99" i="2"/>
  <c r="D99" i="2"/>
  <c r="C99" i="2"/>
  <c r="AJ98" i="2"/>
  <c r="AI98" i="2"/>
  <c r="V98" i="2"/>
  <c r="U98" i="2"/>
  <c r="C98" i="2" s="1"/>
  <c r="D98" i="2"/>
  <c r="AJ97" i="2"/>
  <c r="AI97" i="2"/>
  <c r="C97" i="2" s="1"/>
  <c r="V97" i="2"/>
  <c r="U97" i="2"/>
  <c r="D97" i="2"/>
  <c r="AJ96" i="2"/>
  <c r="AI96" i="2" s="1"/>
  <c r="V96" i="2"/>
  <c r="U96" i="2" s="1"/>
  <c r="C96" i="2" s="1"/>
  <c r="D96" i="2"/>
  <c r="AJ95" i="2"/>
  <c r="AI95" i="2"/>
  <c r="C95" i="2" s="1"/>
  <c r="V95" i="2"/>
  <c r="U95" i="2"/>
  <c r="D95" i="2"/>
  <c r="AJ94" i="2"/>
  <c r="AI94" i="2"/>
  <c r="V94" i="2"/>
  <c r="U94" i="2"/>
  <c r="C94" i="2" s="1"/>
  <c r="D94" i="2"/>
  <c r="AJ93" i="2"/>
  <c r="AI93" i="2" s="1"/>
  <c r="V93" i="2"/>
  <c r="U93" i="2" s="1"/>
  <c r="D93" i="2"/>
  <c r="C93" i="2" s="1"/>
  <c r="AJ92" i="2"/>
  <c r="AI92" i="2" s="1"/>
  <c r="V92" i="2"/>
  <c r="U92" i="2" s="1"/>
  <c r="C92" i="2" s="1"/>
  <c r="D92" i="2"/>
  <c r="AJ91" i="2"/>
  <c r="AI91" i="2"/>
  <c r="V91" i="2"/>
  <c r="U91" i="2"/>
  <c r="C91" i="2" s="1"/>
  <c r="D91" i="2"/>
  <c r="AJ90" i="2"/>
  <c r="AI90" i="2"/>
  <c r="V90" i="2"/>
  <c r="U90" i="2" s="1"/>
  <c r="C90" i="2" s="1"/>
  <c r="D90" i="2"/>
  <c r="AJ89" i="2"/>
  <c r="AI89" i="2" s="1"/>
  <c r="V89" i="2"/>
  <c r="U89" i="2" s="1"/>
  <c r="D89" i="2"/>
  <c r="AJ88" i="2"/>
  <c r="AI88" i="2" s="1"/>
  <c r="V88" i="2"/>
  <c r="U88" i="2"/>
  <c r="D88" i="2"/>
  <c r="AJ87" i="2"/>
  <c r="AI87" i="2" s="1"/>
  <c r="V87" i="2"/>
  <c r="U87" i="2" s="1"/>
  <c r="D87" i="2"/>
  <c r="AJ86" i="2"/>
  <c r="AI86" i="2" s="1"/>
  <c r="V86" i="2"/>
  <c r="U86" i="2" s="1"/>
  <c r="C86" i="2" s="1"/>
  <c r="D86" i="2"/>
  <c r="AJ85" i="2"/>
  <c r="AI85" i="2" s="1"/>
  <c r="C85" i="2" s="1"/>
  <c r="V85" i="2"/>
  <c r="U85" i="2"/>
  <c r="D85" i="2"/>
  <c r="AJ84" i="2"/>
  <c r="AI84" i="2" s="1"/>
  <c r="V84" i="2"/>
  <c r="U84" i="2" s="1"/>
  <c r="D84" i="2"/>
  <c r="AJ83" i="2"/>
  <c r="AI83" i="2"/>
  <c r="V83" i="2"/>
  <c r="U83" i="2" s="1"/>
  <c r="C83" i="2" s="1"/>
  <c r="D83" i="2"/>
  <c r="AJ82" i="2"/>
  <c r="AI82" i="2" s="1"/>
  <c r="V82" i="2"/>
  <c r="U82" i="2"/>
  <c r="D82" i="2"/>
  <c r="AJ81" i="2"/>
  <c r="AI81" i="2"/>
  <c r="V81" i="2"/>
  <c r="U81" i="2" s="1"/>
  <c r="D81" i="2"/>
  <c r="AJ80" i="2"/>
  <c r="AI80" i="2"/>
  <c r="V80" i="2"/>
  <c r="U80" i="2" s="1"/>
  <c r="C80" i="2" s="1"/>
  <c r="D80" i="2"/>
  <c r="AI79" i="2"/>
  <c r="U79" i="2"/>
  <c r="C79" i="2" s="1"/>
  <c r="AJ78" i="2"/>
  <c r="AI78" i="2"/>
  <c r="V78" i="2"/>
  <c r="U78" i="2" s="1"/>
  <c r="C78" i="2" s="1"/>
  <c r="D78" i="2"/>
  <c r="AJ77" i="2"/>
  <c r="AI77" i="2" s="1"/>
  <c r="V77" i="2"/>
  <c r="U77" i="2"/>
  <c r="D77" i="2"/>
  <c r="AJ76" i="2"/>
  <c r="AI76" i="2" s="1"/>
  <c r="V76" i="2"/>
  <c r="U76" i="2" s="1"/>
  <c r="D76" i="2"/>
  <c r="AJ75" i="2"/>
  <c r="AI75" i="2" s="1"/>
  <c r="V75" i="2"/>
  <c r="U75" i="2"/>
  <c r="D75" i="2"/>
  <c r="AJ74" i="2"/>
  <c r="AI74" i="2" s="1"/>
  <c r="V74" i="2"/>
  <c r="U74" i="2" s="1"/>
  <c r="D74" i="2"/>
  <c r="AJ72" i="2"/>
  <c r="V72" i="2"/>
  <c r="D72" i="2"/>
  <c r="AI71" i="2"/>
  <c r="U71" i="2"/>
  <c r="C71" i="2"/>
  <c r="AJ70" i="2"/>
  <c r="AI70" i="2" s="1"/>
  <c r="V70" i="2"/>
  <c r="U70" i="2"/>
  <c r="D70" i="2"/>
  <c r="AJ69" i="2"/>
  <c r="AI69" i="2" s="1"/>
  <c r="C69" i="2" s="1"/>
  <c r="V69" i="2"/>
  <c r="U69" i="2" s="1"/>
  <c r="D69" i="2"/>
  <c r="AJ68" i="2"/>
  <c r="AI68" i="2"/>
  <c r="V68" i="2"/>
  <c r="U68" i="2" s="1"/>
  <c r="C68" i="2" s="1"/>
  <c r="D68" i="2"/>
  <c r="AJ67" i="2"/>
  <c r="AI67" i="2" s="1"/>
  <c r="V67" i="2"/>
  <c r="U67" i="2" s="1"/>
  <c r="D67" i="2"/>
  <c r="AJ66" i="2"/>
  <c r="AI66" i="2" s="1"/>
  <c r="V66" i="2"/>
  <c r="U66" i="2" s="1"/>
  <c r="C66" i="2" s="1"/>
  <c r="D66" i="2"/>
  <c r="AJ65" i="2"/>
  <c r="AI65" i="2"/>
  <c r="V65" i="2"/>
  <c r="U65" i="2" s="1"/>
  <c r="D65" i="2"/>
  <c r="AJ64" i="2"/>
  <c r="AI64" i="2" s="1"/>
  <c r="V64" i="2"/>
  <c r="U64" i="2" s="1"/>
  <c r="C64" i="2" s="1"/>
  <c r="D64" i="2"/>
  <c r="AJ63" i="2"/>
  <c r="AI63" i="2" s="1"/>
  <c r="V63" i="2"/>
  <c r="U63" i="2"/>
  <c r="D63" i="2"/>
  <c r="AJ62" i="2"/>
  <c r="AI62" i="2"/>
  <c r="V62" i="2"/>
  <c r="U62" i="2" s="1"/>
  <c r="C62" i="2" s="1"/>
  <c r="D62" i="2"/>
  <c r="AJ61" i="2"/>
  <c r="AI61" i="2" s="1"/>
  <c r="V61" i="2"/>
  <c r="U61" i="2"/>
  <c r="D61" i="2"/>
  <c r="AJ60" i="2"/>
  <c r="AI60" i="2" s="1"/>
  <c r="V60" i="2"/>
  <c r="U60" i="2" s="1"/>
  <c r="D60" i="2"/>
  <c r="AJ59" i="2"/>
  <c r="AI59" i="2"/>
  <c r="V59" i="2"/>
  <c r="U59" i="2" s="1"/>
  <c r="D59" i="2"/>
  <c r="AJ58" i="2"/>
  <c r="AI58" i="2" s="1"/>
  <c r="V58" i="2"/>
  <c r="U58" i="2"/>
  <c r="D58" i="2"/>
  <c r="AJ57" i="2"/>
  <c r="AI57" i="2" s="1"/>
  <c r="V57" i="2"/>
  <c r="U57" i="2"/>
  <c r="D57" i="2"/>
  <c r="AJ56" i="2"/>
  <c r="AI56" i="2"/>
  <c r="V56" i="2"/>
  <c r="U56" i="2" s="1"/>
  <c r="C56" i="2" s="1"/>
  <c r="D56" i="2"/>
  <c r="AJ55" i="2"/>
  <c r="AI55" i="2" s="1"/>
  <c r="C55" i="2" s="1"/>
  <c r="V55" i="2"/>
  <c r="U55" i="2"/>
  <c r="D55" i="2"/>
  <c r="AJ54" i="2"/>
  <c r="AI54" i="2" s="1"/>
  <c r="V54" i="2"/>
  <c r="U54" i="2"/>
  <c r="D54" i="2"/>
  <c r="AJ53" i="2"/>
  <c r="AI53" i="2"/>
  <c r="V53" i="2"/>
  <c r="U53" i="2" s="1"/>
  <c r="C53" i="2" s="1"/>
  <c r="D53" i="2"/>
  <c r="AJ52" i="2"/>
  <c r="AI52" i="2" s="1"/>
  <c r="V52" i="2"/>
  <c r="U52" i="2"/>
  <c r="D52" i="2"/>
  <c r="AJ51" i="2"/>
  <c r="AI51" i="2" s="1"/>
  <c r="C51" i="2" s="1"/>
  <c r="V51" i="2"/>
  <c r="U51" i="2"/>
  <c r="D51" i="2"/>
  <c r="AJ50" i="2"/>
  <c r="AI50" i="2"/>
  <c r="V50" i="2"/>
  <c r="U50" i="2" s="1"/>
  <c r="C50" i="2" s="1"/>
  <c r="D50" i="2"/>
  <c r="AJ49" i="2"/>
  <c r="AI49" i="2"/>
  <c r="V49" i="2"/>
  <c r="U49" i="2" s="1"/>
  <c r="C49" i="2" s="1"/>
  <c r="D49" i="2"/>
  <c r="AJ48" i="2"/>
  <c r="AI48" i="2" s="1"/>
  <c r="V48" i="2"/>
  <c r="U48" i="2"/>
  <c r="D48" i="2"/>
  <c r="AJ47" i="2"/>
  <c r="AI47" i="2"/>
  <c r="V47" i="2"/>
  <c r="U47" i="2" s="1"/>
  <c r="C47" i="2" s="1"/>
  <c r="D47" i="2"/>
  <c r="AJ46" i="2"/>
  <c r="AI46" i="2" s="1"/>
  <c r="V46" i="2"/>
  <c r="U46" i="2"/>
  <c r="D46" i="2"/>
  <c r="AJ45" i="2"/>
  <c r="AI45" i="2"/>
  <c r="V45" i="2"/>
  <c r="U45" i="2"/>
  <c r="C45" i="2" s="1"/>
  <c r="D45" i="2"/>
  <c r="AJ44" i="2"/>
  <c r="AI44" i="2"/>
  <c r="V44" i="2"/>
  <c r="U44" i="2"/>
  <c r="D44" i="2"/>
  <c r="AJ43" i="2"/>
  <c r="AI43" i="2" s="1"/>
  <c r="V43" i="2"/>
  <c r="U43" i="2"/>
  <c r="D43" i="2"/>
  <c r="C43" i="2" s="1"/>
  <c r="AJ42" i="2"/>
  <c r="AI42" i="2"/>
  <c r="V42" i="2"/>
  <c r="U42" i="2" s="1"/>
  <c r="C42" i="2" s="1"/>
  <c r="D42" i="2"/>
  <c r="AJ41" i="2"/>
  <c r="AI41" i="2"/>
  <c r="V41" i="2"/>
  <c r="U41" i="2" s="1"/>
  <c r="D41" i="2"/>
  <c r="AI40" i="2"/>
  <c r="U40" i="2"/>
  <c r="C40" i="2" s="1"/>
  <c r="AJ39" i="2"/>
  <c r="AI39" i="2" s="1"/>
  <c r="V39" i="2"/>
  <c r="U39" i="2"/>
  <c r="D39" i="2"/>
  <c r="AJ38" i="2"/>
  <c r="AI38" i="2"/>
  <c r="V38" i="2"/>
  <c r="U38" i="2" s="1"/>
  <c r="C38" i="2" s="1"/>
  <c r="D38" i="2"/>
  <c r="AJ37" i="2"/>
  <c r="AI37" i="2" s="1"/>
  <c r="V37" i="2"/>
  <c r="U37" i="2"/>
  <c r="D37" i="2"/>
  <c r="AI36" i="2"/>
  <c r="U36" i="2"/>
  <c r="C36" i="2"/>
  <c r="AJ35" i="2"/>
  <c r="AI35" i="2"/>
  <c r="V35" i="2"/>
  <c r="U35" i="2"/>
  <c r="C35" i="2" s="1"/>
  <c r="D35" i="2"/>
  <c r="AJ34" i="2"/>
  <c r="AI34" i="2" s="1"/>
  <c r="V34" i="2"/>
  <c r="U34" i="2" s="1"/>
  <c r="D34" i="2"/>
  <c r="AJ33" i="2"/>
  <c r="AI33" i="2" s="1"/>
  <c r="V33" i="2"/>
  <c r="U33" i="2" s="1"/>
  <c r="C33" i="2" s="1"/>
  <c r="D33" i="2"/>
  <c r="AJ32" i="2"/>
  <c r="AI32" i="2"/>
  <c r="V32" i="2"/>
  <c r="U32" i="2"/>
  <c r="C32" i="2" s="1"/>
  <c r="D32" i="2"/>
  <c r="C61" i="2" l="1"/>
  <c r="C63" i="2"/>
  <c r="C84" i="2"/>
  <c r="C57" i="2"/>
  <c r="C87" i="2"/>
  <c r="C34" i="2"/>
  <c r="C60" i="2"/>
  <c r="C67" i="2"/>
  <c r="C89" i="2"/>
  <c r="C76" i="2"/>
  <c r="C82" i="2"/>
  <c r="C88" i="2"/>
  <c r="V145" i="2"/>
  <c r="C46" i="2"/>
  <c r="C52" i="2"/>
  <c r="C58" i="2"/>
  <c r="C81" i="2"/>
  <c r="C48" i="2"/>
  <c r="C54" i="2"/>
  <c r="C70" i="2"/>
  <c r="C44" i="2"/>
  <c r="C59" i="2"/>
  <c r="C65" i="2"/>
  <c r="D145" i="2"/>
  <c r="C37" i="2"/>
  <c r="C39" i="2"/>
  <c r="C41" i="2"/>
  <c r="C75" i="2"/>
  <c r="C77" i="2"/>
  <c r="C136" i="2"/>
  <c r="C138" i="2"/>
  <c r="C140" i="2"/>
  <c r="C142" i="2"/>
  <c r="C144" i="2"/>
  <c r="AJ145" i="2"/>
  <c r="M146" i="1" l="1"/>
  <c r="L146" i="1"/>
  <c r="K146" i="1"/>
  <c r="J146" i="1"/>
  <c r="AO31" i="2" l="1"/>
  <c r="AN31" i="2"/>
  <c r="AM31" i="2"/>
  <c r="AL31" i="2"/>
  <c r="AK31" i="2"/>
  <c r="AH31" i="2"/>
  <c r="AF31" i="2"/>
  <c r="AE31" i="2"/>
  <c r="AD31" i="2"/>
  <c r="AC31" i="2"/>
  <c r="AA31" i="2"/>
  <c r="Z31" i="2"/>
  <c r="Y31" i="2"/>
  <c r="X31" i="2"/>
  <c r="W31" i="2"/>
  <c r="T31" i="2"/>
  <c r="R31" i="2"/>
  <c r="Q31" i="2"/>
  <c r="P31" i="2"/>
  <c r="O31" i="2"/>
  <c r="N31" i="2"/>
  <c r="M31" i="2"/>
  <c r="L31" i="2"/>
  <c r="K31" i="2"/>
  <c r="I31" i="2"/>
  <c r="H31" i="2"/>
  <c r="G31" i="2"/>
  <c r="F31" i="2"/>
  <c r="E31" i="2"/>
  <c r="AJ30" i="2"/>
  <c r="AI30" i="2"/>
  <c r="V30" i="2"/>
  <c r="U30" i="2" s="1"/>
  <c r="D30" i="2"/>
  <c r="AJ29" i="2"/>
  <c r="AI29" i="2" s="1"/>
  <c r="V29" i="2"/>
  <c r="U29" i="2" s="1"/>
  <c r="D29" i="2"/>
  <c r="AJ28" i="2"/>
  <c r="AI28" i="2" s="1"/>
  <c r="V28" i="2"/>
  <c r="U28" i="2" s="1"/>
  <c r="D28" i="2"/>
  <c r="AJ27" i="2"/>
  <c r="AI27" i="2"/>
  <c r="V27" i="2"/>
  <c r="U27" i="2" s="1"/>
  <c r="D27" i="2"/>
  <c r="AJ26" i="2"/>
  <c r="AI26" i="2"/>
  <c r="V26" i="2"/>
  <c r="U26" i="2" s="1"/>
  <c r="D26" i="2"/>
  <c r="AJ25" i="2"/>
  <c r="AI25" i="2" s="1"/>
  <c r="V25" i="2"/>
  <c r="U25" i="2" s="1"/>
  <c r="D25" i="2"/>
  <c r="AJ24" i="2"/>
  <c r="AI24" i="2"/>
  <c r="V24" i="2"/>
  <c r="U24" i="2" s="1"/>
  <c r="D24" i="2"/>
  <c r="AJ23" i="2"/>
  <c r="AI23" i="2"/>
  <c r="V23" i="2"/>
  <c r="U23" i="2" s="1"/>
  <c r="D23" i="2"/>
  <c r="AJ22" i="2"/>
  <c r="AI22" i="2" s="1"/>
  <c r="V22" i="2"/>
  <c r="U22" i="2" s="1"/>
  <c r="D22" i="2"/>
  <c r="AJ21" i="2"/>
  <c r="AI21" i="2"/>
  <c r="V21" i="2"/>
  <c r="U21" i="2" s="1"/>
  <c r="D21" i="2"/>
  <c r="AI20" i="2"/>
  <c r="U20" i="2"/>
  <c r="AJ19" i="2"/>
  <c r="AI19" i="2" s="1"/>
  <c r="V19" i="2"/>
  <c r="U19" i="2" s="1"/>
  <c r="D19" i="2"/>
  <c r="AJ18" i="2"/>
  <c r="AI18" i="2" s="1"/>
  <c r="V18" i="2"/>
  <c r="U18" i="2" s="1"/>
  <c r="D18" i="2"/>
  <c r="AJ17" i="2"/>
  <c r="AI17" i="2" s="1"/>
  <c r="V17" i="2"/>
  <c r="U17" i="2" s="1"/>
  <c r="D17" i="2"/>
  <c r="AJ16" i="2"/>
  <c r="AI16" i="2"/>
  <c r="V16" i="2"/>
  <c r="U16" i="2" s="1"/>
  <c r="D16" i="2"/>
  <c r="AJ15" i="2"/>
  <c r="AI15" i="2" s="1"/>
  <c r="V15" i="2"/>
  <c r="U15" i="2" s="1"/>
  <c r="D15" i="2"/>
  <c r="AJ14" i="2"/>
  <c r="AI14" i="2"/>
  <c r="V14" i="2"/>
  <c r="U14" i="2" s="1"/>
  <c r="D14" i="2"/>
  <c r="AJ13" i="2"/>
  <c r="AI13" i="2" s="1"/>
  <c r="V13" i="2"/>
  <c r="U13" i="2" s="1"/>
  <c r="D13" i="2"/>
  <c r="AI12" i="2"/>
  <c r="U12" i="2"/>
  <c r="AJ11" i="2"/>
  <c r="AI11" i="2"/>
  <c r="D11" i="2"/>
  <c r="C20" i="2" l="1"/>
  <c r="C29" i="2"/>
  <c r="C12" i="2"/>
  <c r="D31" i="2"/>
  <c r="C21" i="2"/>
  <c r="C23" i="2"/>
  <c r="C24" i="2"/>
  <c r="C26" i="2"/>
  <c r="C30" i="2"/>
  <c r="C25" i="2"/>
  <c r="C27" i="2"/>
  <c r="C28" i="2"/>
  <c r="C13" i="2"/>
  <c r="C15" i="2"/>
  <c r="C17" i="2"/>
  <c r="C19" i="2"/>
  <c r="C22" i="2"/>
  <c r="C11" i="2"/>
  <c r="C14" i="2"/>
  <c r="C16" i="2"/>
  <c r="C18" i="2"/>
  <c r="V31" i="2"/>
  <c r="U31" i="2" s="1"/>
  <c r="AJ31" i="2"/>
  <c r="M32" i="1" l="1"/>
  <c r="L32" i="1"/>
  <c r="K32" i="1"/>
  <c r="J32" i="1"/>
  <c r="N32" i="1"/>
  <c r="AI31" i="2"/>
  <c r="C31" i="2"/>
</calcChain>
</file>

<file path=xl/sharedStrings.xml><?xml version="1.0" encoding="utf-8"?>
<sst xmlns="http://schemas.openxmlformats.org/spreadsheetml/2006/main" count="587" uniqueCount="196">
  <si>
    <t>МО</t>
  </si>
  <si>
    <t>код</t>
  </si>
  <si>
    <t>рублей</t>
  </si>
  <si>
    <t>кв. метров</t>
  </si>
  <si>
    <t>код0</t>
  </si>
  <si>
    <t>Сосновский муниципальный район</t>
  </si>
  <si>
    <t>п. Есаульский, ул. Лесная, д. 10</t>
  </si>
  <si>
    <t>п. Мирный, ул. Школьная, д. 12</t>
  </si>
  <si>
    <t>п. Полевой, ул. Солнечная, д. 11</t>
  </si>
  <si>
    <t>с. Долгодеревенское, ул. 1 Мая, д. 133</t>
  </si>
  <si>
    <t>с. Долгодеревенское, ул. 1 Мая, д. 133А</t>
  </si>
  <si>
    <t>с. Долгодеревенское, ул. 1 Мая, д. 149</t>
  </si>
  <si>
    <t>с. Долгодеревенское, ул. Ленина, д. 8</t>
  </si>
  <si>
    <t>Чебаркульский муниципальный район</t>
  </si>
  <si>
    <t>Чесменский муниципальный район</t>
  </si>
  <si>
    <t xml:space="preserve">Перечень многоквартирных домов, капитальный ремонт которых планируется осуществить в рамках I этапа Плана за счет средств обязательных взносов собственников </t>
  </si>
  <si>
    <t>Год</t>
  </si>
  <si>
    <t>ввода в эксплуатацию</t>
  </si>
  <si>
    <t>завершения последнего капитального ремонта</t>
  </si>
  <si>
    <t>Материал стен</t>
  </si>
  <si>
    <t>Количество этажей</t>
  </si>
  <si>
    <t>Количество подъездов</t>
  </si>
  <si>
    <t>Общая площадь многоквартирного дома, всего</t>
  </si>
  <si>
    <t>всего</t>
  </si>
  <si>
    <t>в том числе жилых помещений, находящихся в собственности граждан</t>
  </si>
  <si>
    <t xml:space="preserve">Количество жителей, зарегистрированных в многоквартирном доме </t>
  </si>
  <si>
    <t>Площадь помещений многоквартирного дома</t>
  </si>
  <si>
    <t>Стоимость капитального ремонта (за счет обязательных взносов собственников)</t>
  </si>
  <si>
    <t>человек</t>
  </si>
  <si>
    <t>Плановая дата завершения работ</t>
  </si>
  <si>
    <t>блочные</t>
  </si>
  <si>
    <t>кирпичные</t>
  </si>
  <si>
    <t>панельные</t>
  </si>
  <si>
    <t>п. Есаульский, ул. Трактористов, д. 1А</t>
  </si>
  <si>
    <t>Адрес многоквартирного дома*</t>
  </si>
  <si>
    <t>№     п/п</t>
  </si>
  <si>
    <t>2019-2020</t>
  </si>
  <si>
    <t>п. Есаульский, ул. Лесная, д. 5</t>
  </si>
  <si>
    <t>п. Мирный, ул. Ленина, д. 13</t>
  </si>
  <si>
    <t>п. Мирный, ул. Школьная, д. 16</t>
  </si>
  <si>
    <t>п. Полевой, ул. Центральная, д. 5</t>
  </si>
  <si>
    <t>п. Полетаево, ул. Пионерская, д. 12</t>
  </si>
  <si>
    <t>п. Полетаево, ул. Пионерская, д. 4</t>
  </si>
  <si>
    <t>п. Саккулово, ул. Центральная, д. 4</t>
  </si>
  <si>
    <t>п. Саргазы, ул. Мира, д. 14</t>
  </si>
  <si>
    <t>п. Трубный, ул. Комсомольская, д. 11</t>
  </si>
  <si>
    <t>с. Долгодеревенское, ул. Ленина, д. 10</t>
  </si>
  <si>
    <t>с. Долгодеревенское, ул. Ленина, д. 48</t>
  </si>
  <si>
    <t>с. Кременкуль, ул. Ленина, д. 7</t>
  </si>
  <si>
    <t>Реестр многоквартирных домов по оказанию услуг и выполнению работ  (в рамках I этапа Плана)</t>
  </si>
  <si>
    <t>№ п/п</t>
  </si>
  <si>
    <t xml:space="preserve">Стоимость капитального ремонта, всего                                             </t>
  </si>
  <si>
    <t>Виды ремонта, установленные частью 1 статьи 166 Жилищного кодекса Российской Федерации</t>
  </si>
  <si>
    <t>Виды ремонта, установленные нормативным правовым актом Челябинской области</t>
  </si>
  <si>
    <t xml:space="preserve">Стоимость оказания услуг и выполнения работ по разработке проектной сметной документации, всего                                             </t>
  </si>
  <si>
    <t>Оказание услуг и выполнение работ по разработке проектной сметной документации видов ремонта, установленных частью 1 статьи 166 Жилищного кодекса Российской Федерации</t>
  </si>
  <si>
    <t>Оказание услуг и выполнение работ по разработке проектной сметной документации видов ремонта, установленных нормативным правовым актом Челябинской области</t>
  </si>
  <si>
    <t xml:space="preserve">Стоимость осуществления строительного контроля, всего                                             </t>
  </si>
  <si>
    <t>Осуществление строительного контроля работ, установленных частью 1 статьи 166 Жилищного кодекса Российской Федерации</t>
  </si>
  <si>
    <t>Осуществле-ние строи-тельного контроля работ, установлен-ных нормативным правовым актом Челябинской области</t>
  </si>
  <si>
    <t>ремонт
внутридомовых инженерных систем</t>
  </si>
  <si>
    <t>ремонт внутридомовых инженерных систем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</si>
  <si>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</si>
  <si>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</si>
  <si>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</si>
  <si>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</si>
  <si>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узлов управления потреблением горячей воды</t>
  </si>
  <si>
    <t>Установка коллективных (общедомовых) узлов управления потреблением тепловой энергии</t>
  </si>
  <si>
    <t>Установка коллективных (общедомо-вых) узлов управления потреблением горячей воды</t>
  </si>
  <si>
    <t>Установка коллек-тивных (общедомо-вых) узлов управления потреблени-ем тепловой энергии</t>
  </si>
  <si>
    <t>ЭЭ**</t>
  </si>
  <si>
    <t>ГВС***</t>
  </si>
  <si>
    <t>ХВС****</t>
  </si>
  <si>
    <t>ТС*****</t>
  </si>
  <si>
    <t>ВО******</t>
  </si>
  <si>
    <t>ГС*******</t>
  </si>
  <si>
    <t>ЭЭ</t>
  </si>
  <si>
    <t>ГВС</t>
  </si>
  <si>
    <t>ХВС</t>
  </si>
  <si>
    <t>ТС</t>
  </si>
  <si>
    <t>ВО</t>
  </si>
  <si>
    <t>ГС</t>
  </si>
  <si>
    <t>куб. метров</t>
  </si>
  <si>
    <t>п. Есаульский, ул. Бердюгина, д. 1</t>
  </si>
  <si>
    <t>п. Есаульский, ул. Бердюгина, д. 2</t>
  </si>
  <si>
    <t>п. Есаульский, ул. Бердюгина, д. 3</t>
  </si>
  <si>
    <t>п. Есаульский, ул. Бердюгина, д. 5</t>
  </si>
  <si>
    <t>п. Малая Сосновка, ул. Березовая, д. 4</t>
  </si>
  <si>
    <t>п. Мирный, ул. Ленина, д. 11</t>
  </si>
  <si>
    <t>п. Мирный, ул. Ленина, д. 14</t>
  </si>
  <si>
    <t>п. Мирный, ул. Ленина, д. 15</t>
  </si>
  <si>
    <t>п. Мирный, ул. Ленина, д. 16</t>
  </si>
  <si>
    <t>п. Мирный, ул. Ленина, д. 18</t>
  </si>
  <si>
    <t>п. Мирный, ул. Ленина, д. 19</t>
  </si>
  <si>
    <t>п. Мирный, ул. Ленина, д. 2</t>
  </si>
  <si>
    <t>п. Мирный, ул. Ленина, д. 21</t>
  </si>
  <si>
    <t>п. Мирный, ул. Ленина, д. 23</t>
  </si>
  <si>
    <t>п. Мирный, ул. Ленина, д. 23А</t>
  </si>
  <si>
    <t>п. Мирный, ул. Ленина, д. 4</t>
  </si>
  <si>
    <t>п. Мирный, ул. Ленина, д. 6</t>
  </si>
  <si>
    <t>п. Мирный, ул. Ленина, д. 8</t>
  </si>
  <si>
    <t>п. Мирный, ул. Школьная, д. 14</t>
  </si>
  <si>
    <t>п. Мирный, ул. Школьная, д. 18</t>
  </si>
  <si>
    <t>п. Нагорный, ул. Советская, д. 1</t>
  </si>
  <si>
    <t>шлакоблочные</t>
  </si>
  <si>
    <t>п. Нагорный, ул. Советская, д. 5</t>
  </si>
  <si>
    <t>п. Нагорный, ул. Урожайная, д. 23</t>
  </si>
  <si>
    <t>п. Полевой, ул. Центральная, д. 11</t>
  </si>
  <si>
    <t>п. Полевой, ул. Центральная, д. 13</t>
  </si>
  <si>
    <t>п. Полевой, ул. Центральная, д. 7</t>
  </si>
  <si>
    <t>п. Полевой, ул. Центральная, д. 9</t>
  </si>
  <si>
    <t>п. Полетаево, ул. Луговая, д. 17А</t>
  </si>
  <si>
    <t>п. Полетаево, ул. Пионерская, д. 14</t>
  </si>
  <si>
    <t>п. Полетаево, ул. Пионерская, д. 16</t>
  </si>
  <si>
    <t>п. Полетаево, ул. Пионерская, д. 1А</t>
  </si>
  <si>
    <t>п. Полетаево, ул. Пионерская, д. 2</t>
  </si>
  <si>
    <t>п. Полетаево, ул. Пионерская, д. 20</t>
  </si>
  <si>
    <t>п. Полетаево, ул. Северная, д. 64</t>
  </si>
  <si>
    <t>п. Полетаево, ул. Северная, д. 66</t>
  </si>
  <si>
    <t>п. Полетаево, ул. Северная, д. 68</t>
  </si>
  <si>
    <t>п. Полетаево, ул. Северная, д. 70</t>
  </si>
  <si>
    <t>п. Полянный, ул. Ракетная, д. 1</t>
  </si>
  <si>
    <t>п. Полянный, ул. Ракетная, д. 2</t>
  </si>
  <si>
    <t>п. Полянный, ул. Ракетная, д. 3</t>
  </si>
  <si>
    <t>п. Полянный, ул. Ракетная, д. 5</t>
  </si>
  <si>
    <t>п. Полянный, ул. Ракетная, д. 7</t>
  </si>
  <si>
    <t>п. Рощино, ул. Ленина, д. 6</t>
  </si>
  <si>
    <t>п. Саккулово, ул. Мира, д. 1</t>
  </si>
  <si>
    <t>смешанные</t>
  </si>
  <si>
    <t>п. Саккулово, ул. Мира, д. 15</t>
  </si>
  <si>
    <t>п. Саккулово, ул. Мира, д. 2</t>
  </si>
  <si>
    <t>п. Саккулово, ул. Мира, д. 3</t>
  </si>
  <si>
    <t>п. Саккулово, ул. Мира, д. 4</t>
  </si>
  <si>
    <t>п. Саккулово, ул. Мира, д. 5</t>
  </si>
  <si>
    <t>п. Саккулово, ул. Мира, д. 6</t>
  </si>
  <si>
    <t>п. Саккулово, ул. Мира, д. 9</t>
  </si>
  <si>
    <t>п. Саккулово, ул. Набережная, д. 12</t>
  </si>
  <si>
    <t>п. Саккулово, ул. Набережная, д. 14</t>
  </si>
  <si>
    <t>п. Саккулово, ул. Центральная, д. 2</t>
  </si>
  <si>
    <t>п. Саккулово, ул. Центральная, д. 7</t>
  </si>
  <si>
    <t>п. Саргазы, ул. Мира, д. 12</t>
  </si>
  <si>
    <t>п. Саргазы, ул. Мира, д. 13</t>
  </si>
  <si>
    <t>п. Саргазы, ул. Мира, д. 3</t>
  </si>
  <si>
    <t>п. Саргазы, ул. Мира, д. 6</t>
  </si>
  <si>
    <t>п. Саргазы, ул. Мира, д. 7</t>
  </si>
  <si>
    <t>п. Саргазы, ул. Мира, д. 8</t>
  </si>
  <si>
    <t>п. Саргазы, ул. Мира, д. 9</t>
  </si>
  <si>
    <t>п. Саргазы, ул. Мичурина, д. 33</t>
  </si>
  <si>
    <t>п. Саргазы, ул. Набережная, д. 2</t>
  </si>
  <si>
    <t>п. Саргазы, ул. Набережная, д. 4</t>
  </si>
  <si>
    <t>п. Солнечный, ул. Гагарина, д. 11</t>
  </si>
  <si>
    <t>п. Солнечный, ул. Гагарина, д. 15</t>
  </si>
  <si>
    <t>п. Солнечный, ул. Гагарина, д. 21</t>
  </si>
  <si>
    <t>п. Солнечный, ул. Гагарина, д. 22</t>
  </si>
  <si>
    <t>п. Солнечный, ул. Гагарина, д. 24</t>
  </si>
  <si>
    <t>п. Солнечный, ул. Гагарина, д. 28</t>
  </si>
  <si>
    <t>п. Солнечный, ул. Солнечная, д. 7</t>
  </si>
  <si>
    <t>п. Солнечный, ул. Солнечная, д. 8</t>
  </si>
  <si>
    <t>с. Долгодеревенское, пер. Школьный, д. 15</t>
  </si>
  <si>
    <t>с. Долгодеревенское, ул. 1 Мая, д. 127</t>
  </si>
  <si>
    <t>с. Долгодеревенское, ул. 1 Мая, д. 129</t>
  </si>
  <si>
    <t>с. Долгодеревенское, ул. 1 Мая, д. 131</t>
  </si>
  <si>
    <t>с. Долгодеревенское, ул. 1 Мая, д. 145</t>
  </si>
  <si>
    <t>с. Долгодеревенское, ул. 1 Мая, д. 147</t>
  </si>
  <si>
    <t>с. Долгодеревенское, ул. 1 Мая, д. 151</t>
  </si>
  <si>
    <t>с. Долгодеревенское, ул. Ленина, д. 12</t>
  </si>
  <si>
    <t>с. Долгодеревенское, ул. Ленина, д. 14</t>
  </si>
  <si>
    <t>с. Долгодеревенское, ул. Ленина, д. 16</t>
  </si>
  <si>
    <t>с. Долгодеревенское, ул. Ленина, д. 18</t>
  </si>
  <si>
    <t>с. Долгодеревенское, ул. Ленина, д. 2</t>
  </si>
  <si>
    <t>с. Долгодеревенское, ул. Ленина, д. 20</t>
  </si>
  <si>
    <t>с. Долгодеревенское, ул. Ленина, д. 24</t>
  </si>
  <si>
    <t>с. Долгодеревенское, ул. Ленина, д. 32</t>
  </si>
  <si>
    <t>с. Долгодеревенское, ул. Ленина, д. 34</t>
  </si>
  <si>
    <t>с. Долгодеревенское, ул. Ленина, д. 38</t>
  </si>
  <si>
    <t>с. Долгодеревенское, ул. Ленина, д. 38А</t>
  </si>
  <si>
    <t>с. Долгодеревенское, ул. Ленина, д. 4</t>
  </si>
  <si>
    <t>с. Долгодеревенское, ул. Ленина, д. 40</t>
  </si>
  <si>
    <t>с. Долгодеревенское, ул. Ленина, д. 44</t>
  </si>
  <si>
    <t>с. Долгодеревенское, ул. Ленина, д. 46</t>
  </si>
  <si>
    <t>с. Долгодеревенское, ул. Ленина, д. 6</t>
  </si>
  <si>
    <t>с. Кременкуль, ул. Ленина, д. 1</t>
  </si>
  <si>
    <t>с. Кременкуль, ул. Ленина, д. 12</t>
  </si>
  <si>
    <t>с. Кременкуль, ул. Ленина, д. 2</t>
  </si>
  <si>
    <t>с. Кременкуль, ул. Ленина, д. 3</t>
  </si>
  <si>
    <t>с. Кременкуль, ул. Ленина, д. 4</t>
  </si>
  <si>
    <t>с. Кременкуль, ул. Ленина, д. 5</t>
  </si>
  <si>
    <t>с. Кременкуль, ул. Ленина, д. 6</t>
  </si>
  <si>
    <t>п. Полетаево, ул. Полетаевская, д. 46</t>
  </si>
  <si>
    <t xml:space="preserve">ПРИЛОЖЕНИЕ 2                                                                                                     к краткосрочному плану реализации региональной программы капитального ремонта общего имущества в многоквартирных домах Челябинской области на 2019-2020 годы                                                                                                                                                                                                                      </t>
  </si>
  <si>
    <t>Итого по Сосновскому муниципальному району на 2019 год</t>
  </si>
  <si>
    <t xml:space="preserve">Итого по Сосновскому муниципальному району на 2020 год </t>
  </si>
  <si>
    <t xml:space="preserve">ПРИЛОЖЕНИЕ  1
к краткосрочному плану реализации региональной программы капитального ремонта общего имущества в многоквартирных домах Челябинской области на 2019 - 2020 годы                                                                                                                                    </t>
  </si>
  <si>
    <t>Итого по Сосновскому муниципальному району 2019 год</t>
  </si>
  <si>
    <t>Итого по Сосновскому муниципальному району на 2020 год</t>
  </si>
  <si>
    <t>ж/б панели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</si>
</sst>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5" formatCode="#,##0.00_р_.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rgb="FF00000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8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2"/>
      <name val="Times New Roman"/>
      <family val="1"/>
      <charset val="204"/>
    </font>
    <font>
      <sz val="16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3" fillId="0" borderId="0"/>
    <xf numFmtId="0" fontId="6" fillId="0" borderId="0"/>
    <xf numFmtId="0" fontId="7" fillId="0" borderId="0"/>
    <xf numFmtId="165" fontId="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4" fontId="5" fillId="0" borderId="0" applyFont="0" applyFill="0" applyBorder="0" applyAlignment="0" applyProtection="0"/>
  </cellStyleXfs>
  <cellXfs count="104">
    <xf numFmtId="0" fontId="0" fillId="0" borderId="0" xfId="0"/>
    <xf numFmtId="0" fontId="4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center" vertical="center"/>
    </xf>
    <xf numFmtId="0" fontId="2" fillId="2" borderId="0" xfId="0" applyFont="1" applyFill="1"/>
    <xf numFmtId="0" fontId="12" fillId="2" borderId="0" xfId="0" applyFont="1" applyFill="1" applyAlignment="1">
      <alignment vertical="center" wrapText="1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left"/>
    </xf>
    <xf numFmtId="0" fontId="1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left" vertical="center" wrapText="1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4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0" fontId="4" fillId="2" borderId="5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 wrapText="1"/>
    </xf>
    <xf numFmtId="4" fontId="4" fillId="2" borderId="5" xfId="0" applyNumberFormat="1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1" fillId="2" borderId="0" xfId="0" applyFont="1" applyFill="1"/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Alignment="1">
      <alignment horizontal="center" vertical="center" wrapText="1"/>
    </xf>
    <xf numFmtId="3" fontId="4" fillId="2" borderId="0" xfId="0" applyNumberFormat="1" applyFont="1" applyFill="1"/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8" fillId="2" borderId="0" xfId="0" applyFont="1" applyFill="1"/>
    <xf numFmtId="0" fontId="8" fillId="2" borderId="0" xfId="0" applyFont="1" applyFill="1" applyAlignment="1">
      <alignment horizontal="center" vertical="center" wrapText="1"/>
    </xf>
    <xf numFmtId="0" fontId="8" fillId="2" borderId="0" xfId="0" applyFont="1" applyFill="1" applyAlignment="1"/>
    <xf numFmtId="0" fontId="2" fillId="2" borderId="0" xfId="0" applyFont="1" applyFill="1" applyAlignment="1">
      <alignment vertical="center" textRotation="90" wrapText="1"/>
    </xf>
    <xf numFmtId="4" fontId="13" fillId="2" borderId="5" xfId="0" applyNumberFormat="1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" fillId="2" borderId="0" xfId="0" applyFont="1" applyFill="1" applyAlignment="1">
      <alignment horizontal="center"/>
    </xf>
    <xf numFmtId="0" fontId="2" fillId="2" borderId="5" xfId="0" applyFont="1" applyFill="1" applyBorder="1" applyAlignment="1">
      <alignment horizontal="center" vertical="center" wrapText="1"/>
    </xf>
    <xf numFmtId="0" fontId="13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2" borderId="5" xfId="0" applyFont="1" applyFill="1" applyBorder="1"/>
    <xf numFmtId="0" fontId="1" fillId="2" borderId="3" xfId="0" applyFont="1" applyFill="1" applyBorder="1"/>
    <xf numFmtId="0" fontId="13" fillId="2" borderId="4" xfId="0" applyFont="1" applyFill="1" applyBorder="1" applyAlignment="1">
      <alignment horizontal="center" vertical="center" wrapText="1"/>
    </xf>
    <xf numFmtId="3" fontId="13" fillId="2" borderId="5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left" vertical="center" wrapText="1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 wrapText="1"/>
    </xf>
    <xf numFmtId="0" fontId="13" fillId="2" borderId="5" xfId="0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horizontal="center" vertical="center"/>
    </xf>
    <xf numFmtId="3" fontId="13" fillId="2" borderId="5" xfId="0" applyNumberFormat="1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 wrapText="1"/>
    </xf>
    <xf numFmtId="0" fontId="14" fillId="2" borderId="5" xfId="0" applyFont="1" applyFill="1" applyBorder="1" applyAlignment="1">
      <alignment horizontal="center" vertical="center"/>
    </xf>
    <xf numFmtId="4" fontId="14" fillId="2" borderId="5" xfId="0" applyNumberFormat="1" applyFont="1" applyFill="1" applyBorder="1" applyAlignment="1">
      <alignment horizontal="center" vertical="center"/>
    </xf>
    <xf numFmtId="3" fontId="14" fillId="2" borderId="5" xfId="0" applyNumberFormat="1" applyFont="1" applyFill="1" applyBorder="1" applyAlignment="1">
      <alignment horizontal="center" vertical="center"/>
    </xf>
    <xf numFmtId="4" fontId="13" fillId="2" borderId="5" xfId="0" applyNumberFormat="1" applyFont="1" applyFill="1" applyBorder="1" applyAlignment="1">
      <alignment vertical="center"/>
    </xf>
    <xf numFmtId="1" fontId="13" fillId="2" borderId="5" xfId="0" applyNumberFormat="1" applyFont="1" applyFill="1" applyBorder="1" applyAlignment="1">
      <alignment horizontal="center" vertical="center" wrapText="1"/>
    </xf>
    <xf numFmtId="1" fontId="13" fillId="2" borderId="5" xfId="0" applyNumberFormat="1" applyFont="1" applyFill="1" applyBorder="1" applyAlignment="1">
      <alignment vertical="center" wrapText="1"/>
    </xf>
    <xf numFmtId="0" fontId="11" fillId="2" borderId="0" xfId="0" applyFont="1" applyFill="1" applyAlignment="1">
      <alignment vertical="center" wrapText="1"/>
    </xf>
    <xf numFmtId="0" fontId="13" fillId="2" borderId="5" xfId="0" applyFont="1" applyFill="1" applyBorder="1" applyAlignment="1">
      <alignment horizontal="left" vertical="center"/>
    </xf>
    <xf numFmtId="0" fontId="13" fillId="2" borderId="5" xfId="0" applyFont="1" applyFill="1" applyBorder="1" applyAlignment="1">
      <alignment horizontal="center" vertical="center" wrapText="1" shrinkToFit="1"/>
    </xf>
    <xf numFmtId="0" fontId="13" fillId="2" borderId="4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vertical="center" wrapText="1"/>
    </xf>
    <xf numFmtId="49" fontId="13" fillId="2" borderId="5" xfId="0" applyNumberFormat="1" applyFont="1" applyFill="1" applyBorder="1" applyAlignment="1">
      <alignment horizontal="center" vertical="center" wrapText="1"/>
    </xf>
    <xf numFmtId="4" fontId="4" fillId="2" borderId="0" xfId="0" applyNumberFormat="1" applyFont="1" applyFill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3" fontId="15" fillId="2" borderId="3" xfId="0" applyNumberFormat="1" applyFont="1" applyFill="1" applyBorder="1" applyAlignment="1">
      <alignment horizontal="left" vertical="center" wrapText="1"/>
    </xf>
    <xf numFmtId="3" fontId="15" fillId="2" borderId="4" xfId="0" applyNumberFormat="1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/>
    </xf>
    <xf numFmtId="0" fontId="12" fillId="2" borderId="0" xfId="0" applyFont="1" applyFill="1" applyAlignment="1">
      <alignment horizontal="right" vertical="center" wrapText="1"/>
    </xf>
    <xf numFmtId="0" fontId="13" fillId="2" borderId="5" xfId="0" applyFont="1" applyFill="1" applyBorder="1" applyAlignment="1">
      <alignment horizontal="center" vertical="center" textRotation="90" wrapText="1"/>
    </xf>
    <xf numFmtId="4" fontId="13" fillId="2" borderId="5" xfId="0" applyNumberFormat="1" applyFont="1" applyFill="1" applyBorder="1" applyAlignment="1">
      <alignment horizontal="center" vertical="center" textRotation="90" wrapText="1"/>
    </xf>
    <xf numFmtId="3" fontId="13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13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6" xfId="0" applyFont="1" applyFill="1" applyBorder="1" applyAlignment="1" applyProtection="1">
      <alignment horizontal="center" vertical="center" wrapText="1"/>
      <protection locked="0"/>
    </xf>
    <xf numFmtId="0" fontId="13" fillId="2" borderId="7" xfId="0" applyFont="1" applyFill="1" applyBorder="1" applyAlignment="1" applyProtection="1">
      <alignment horizontal="center" vertical="center" wrapText="1"/>
      <protection locked="0"/>
    </xf>
    <xf numFmtId="0" fontId="13" fillId="2" borderId="2" xfId="0" applyFont="1" applyFill="1" applyBorder="1" applyAlignment="1" applyProtection="1">
      <alignment horizontal="center" vertical="center" wrapText="1"/>
      <protection locked="0"/>
    </xf>
    <xf numFmtId="0" fontId="13" fillId="2" borderId="3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6" xfId="0" applyNumberFormat="1" applyFont="1" applyFill="1" applyBorder="1" applyAlignment="1" applyProtection="1">
      <alignment horizontal="center" vertical="center" wrapText="1"/>
      <protection locked="0"/>
    </xf>
    <xf numFmtId="3" fontId="2" fillId="2" borderId="7" xfId="0" applyNumberFormat="1" applyFont="1" applyFill="1" applyBorder="1" applyAlignment="1" applyProtection="1">
      <alignment horizontal="center" vertical="center" wrapText="1"/>
      <protection locked="0"/>
    </xf>
    <xf numFmtId="0" fontId="13" fillId="2" borderId="5" xfId="0" applyFont="1" applyFill="1" applyBorder="1" applyAlignment="1">
      <alignment horizontal="left" vertical="center" wrapText="1"/>
    </xf>
    <xf numFmtId="0" fontId="16" fillId="2" borderId="3" xfId="0" applyFont="1" applyFill="1" applyBorder="1" applyAlignment="1" applyProtection="1">
      <alignment horizontal="left" vertical="center" wrapText="1"/>
      <protection locked="0"/>
    </xf>
    <xf numFmtId="0" fontId="16" fillId="2" borderId="4" xfId="0" applyFont="1" applyFill="1" applyBorder="1" applyAlignment="1" applyProtection="1">
      <alignment horizontal="left" vertical="center" wrapText="1"/>
      <protection locked="0"/>
    </xf>
    <xf numFmtId="3" fontId="4" fillId="2" borderId="2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center" vertical="center"/>
      <protection locked="0"/>
    </xf>
    <xf numFmtId="0" fontId="4" fillId="2" borderId="7" xfId="0" applyFont="1" applyFill="1" applyBorder="1" applyAlignment="1" applyProtection="1">
      <alignment horizontal="center" vertical="center"/>
      <protection locked="0"/>
    </xf>
    <xf numFmtId="0" fontId="4" fillId="2" borderId="2" xfId="0" applyFont="1" applyFill="1" applyBorder="1" applyAlignment="1" applyProtection="1">
      <alignment horizontal="center" vertical="center" wrapText="1"/>
      <protection locked="0"/>
    </xf>
    <xf numFmtId="0" fontId="4" fillId="2" borderId="6" xfId="0" applyFont="1" applyFill="1" applyBorder="1" applyAlignment="1" applyProtection="1">
      <alignment horizontal="center" vertical="center" wrapText="1"/>
      <protection locked="0"/>
    </xf>
    <xf numFmtId="0" fontId="4" fillId="2" borderId="7" xfId="0" applyFont="1" applyFill="1" applyBorder="1" applyAlignment="1" applyProtection="1">
      <alignment horizontal="center" vertical="center" wrapText="1"/>
      <protection locked="0"/>
    </xf>
    <xf numFmtId="0" fontId="4" fillId="2" borderId="5" xfId="0" applyFont="1" applyFill="1" applyBorder="1" applyAlignment="1" applyProtection="1">
      <alignment horizontal="center" vertical="center" wrapText="1"/>
      <protection locked="0"/>
    </xf>
    <xf numFmtId="165" fontId="4" fillId="2" borderId="5" xfId="0" applyNumberFormat="1" applyFont="1" applyFill="1" applyBorder="1" applyAlignment="1" applyProtection="1">
      <alignment horizontal="center" vertical="center" wrapText="1"/>
      <protection locked="0"/>
    </xf>
    <xf numFmtId="0" fontId="16" fillId="2" borderId="3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right" vertical="center" wrapText="1"/>
    </xf>
    <xf numFmtId="0" fontId="12" fillId="2" borderId="0" xfId="0" applyFont="1" applyFill="1" applyAlignment="1">
      <alignment horizontal="center" vertical="center" wrapText="1"/>
    </xf>
  </cellXfs>
  <cellStyles count="11">
    <cellStyle name="Обычный" xfId="0" builtinId="0"/>
    <cellStyle name="Обычный 2" xfId="1"/>
    <cellStyle name="Обычный 2 2" xfId="7"/>
    <cellStyle name="Обычный 3" xfId="3"/>
    <cellStyle name="Обычный 31 2" xfId="5"/>
    <cellStyle name="Обычный 45" xfId="6"/>
    <cellStyle name="Обычный 6" xfId="2"/>
    <cellStyle name="Обычный 60" xfId="9"/>
    <cellStyle name="Обычный 61" xfId="8"/>
    <cellStyle name="Финансовый 2" xfId="4"/>
    <cellStyle name="Финансовый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46"/>
  <sheetViews>
    <sheetView tabSelected="1" view="pageBreakPreview" topLeftCell="C1" zoomScale="60" workbookViewId="0">
      <pane ySplit="10" topLeftCell="A69" activePane="bottomLeft" state="frozen"/>
      <selection activeCell="C1" sqref="C1"/>
      <selection pane="bottomLeft" activeCell="G75" sqref="G75"/>
    </sheetView>
  </sheetViews>
  <sheetFormatPr defaultColWidth="10.28515625" defaultRowHeight="15.75" x14ac:dyDescent="0.25"/>
  <cols>
    <col min="1" max="1" width="3.85546875" style="21" hidden="1" customWidth="1"/>
    <col min="2" max="2" width="4.140625" style="21" hidden="1" customWidth="1"/>
    <col min="3" max="3" width="6.28515625" style="24" customWidth="1"/>
    <col min="4" max="4" width="55.42578125" style="9" customWidth="1"/>
    <col min="5" max="5" width="10" style="24" customWidth="1"/>
    <col min="6" max="6" width="6.7109375" style="24" customWidth="1"/>
    <col min="7" max="7" width="19.42578125" style="24" customWidth="1"/>
    <col min="8" max="8" width="5.140625" style="24" customWidth="1"/>
    <col min="9" max="9" width="5.7109375" style="24" customWidth="1"/>
    <col min="10" max="10" width="15.28515625" style="66" customWidth="1"/>
    <col min="11" max="11" width="13.42578125" style="66" customWidth="1"/>
    <col min="12" max="12" width="14.5703125" style="66" customWidth="1"/>
    <col min="13" max="13" width="11.5703125" style="24" customWidth="1"/>
    <col min="14" max="14" width="18" style="66" customWidth="1"/>
    <col min="15" max="15" width="20.28515625" style="24" customWidth="1"/>
    <col min="16" max="16" width="0.140625" style="34" customWidth="1"/>
    <col min="17" max="16384" width="10.28515625" style="21"/>
  </cols>
  <sheetData>
    <row r="1" spans="1:16" x14ac:dyDescent="0.25">
      <c r="C1" s="6"/>
      <c r="D1" s="22"/>
      <c r="E1" s="22"/>
      <c r="F1" s="23"/>
      <c r="H1" s="22"/>
      <c r="I1" s="22"/>
      <c r="J1" s="23"/>
      <c r="K1" s="23"/>
      <c r="L1" s="23"/>
      <c r="M1" s="25"/>
      <c r="N1" s="23"/>
      <c r="O1" s="6"/>
      <c r="P1" s="23"/>
    </row>
    <row r="2" spans="1:16" x14ac:dyDescent="0.25">
      <c r="C2" s="6"/>
      <c r="D2" s="26"/>
      <c r="E2" s="27"/>
      <c r="F2" s="28"/>
      <c r="G2" s="29"/>
      <c r="H2" s="71" t="s">
        <v>192</v>
      </c>
      <c r="I2" s="71"/>
      <c r="J2" s="71"/>
      <c r="K2" s="71"/>
      <c r="L2" s="71"/>
      <c r="M2" s="71"/>
      <c r="N2" s="71"/>
      <c r="O2" s="71"/>
      <c r="P2" s="30"/>
    </row>
    <row r="3" spans="1:16" ht="166.5" customHeight="1" x14ac:dyDescent="0.25">
      <c r="C3" s="6"/>
      <c r="D3" s="26"/>
      <c r="E3" s="27"/>
      <c r="F3" s="28"/>
      <c r="G3" s="29"/>
      <c r="H3" s="71"/>
      <c r="I3" s="71"/>
      <c r="J3" s="71"/>
      <c r="K3" s="71"/>
      <c r="L3" s="71"/>
      <c r="M3" s="71"/>
      <c r="N3" s="71"/>
      <c r="O3" s="71"/>
      <c r="P3" s="28"/>
    </row>
    <row r="4" spans="1:16" ht="80.25" customHeight="1" x14ac:dyDescent="0.25">
      <c r="C4" s="84" t="s">
        <v>15</v>
      </c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</row>
    <row r="5" spans="1:16" ht="85.5" customHeight="1" x14ac:dyDescent="0.25">
      <c r="A5" s="70" t="s">
        <v>0</v>
      </c>
      <c r="B5" s="85" t="s">
        <v>1</v>
      </c>
      <c r="C5" s="74" t="s">
        <v>35</v>
      </c>
      <c r="D5" s="78" t="s">
        <v>34</v>
      </c>
      <c r="E5" s="79" t="s">
        <v>16</v>
      </c>
      <c r="F5" s="80"/>
      <c r="G5" s="72" t="s">
        <v>19</v>
      </c>
      <c r="H5" s="72" t="s">
        <v>20</v>
      </c>
      <c r="I5" s="72" t="s">
        <v>21</v>
      </c>
      <c r="J5" s="73" t="s">
        <v>22</v>
      </c>
      <c r="K5" s="81" t="s">
        <v>26</v>
      </c>
      <c r="L5" s="82"/>
      <c r="M5" s="72" t="s">
        <v>25</v>
      </c>
      <c r="N5" s="73" t="s">
        <v>27</v>
      </c>
      <c r="O5" s="72" t="s">
        <v>29</v>
      </c>
      <c r="P5" s="31"/>
    </row>
    <row r="6" spans="1:16" ht="27.75" customHeight="1" x14ac:dyDescent="0.25">
      <c r="A6" s="70"/>
      <c r="B6" s="86"/>
      <c r="C6" s="75"/>
      <c r="D6" s="76"/>
      <c r="E6" s="72" t="s">
        <v>17</v>
      </c>
      <c r="F6" s="72" t="s">
        <v>18</v>
      </c>
      <c r="G6" s="72"/>
      <c r="H6" s="72"/>
      <c r="I6" s="72"/>
      <c r="J6" s="73"/>
      <c r="K6" s="73" t="s">
        <v>23</v>
      </c>
      <c r="L6" s="73" t="s">
        <v>24</v>
      </c>
      <c r="M6" s="72"/>
      <c r="N6" s="73"/>
      <c r="O6" s="72"/>
      <c r="P6" s="31"/>
    </row>
    <row r="7" spans="1:16" ht="86.25" customHeight="1" x14ac:dyDescent="0.25">
      <c r="A7" s="70"/>
      <c r="B7" s="86"/>
      <c r="C7" s="76"/>
      <c r="D7" s="76"/>
      <c r="E7" s="72"/>
      <c r="F7" s="72"/>
      <c r="G7" s="72"/>
      <c r="H7" s="72"/>
      <c r="I7" s="72"/>
      <c r="J7" s="73"/>
      <c r="K7" s="73"/>
      <c r="L7" s="73"/>
      <c r="M7" s="72"/>
      <c r="N7" s="73"/>
      <c r="O7" s="72"/>
      <c r="P7" s="31"/>
    </row>
    <row r="8" spans="1:16" ht="36.75" customHeight="1" x14ac:dyDescent="0.25">
      <c r="A8" s="70"/>
      <c r="B8" s="86"/>
      <c r="C8" s="76"/>
      <c r="D8" s="76"/>
      <c r="E8" s="72"/>
      <c r="F8" s="72"/>
      <c r="G8" s="72"/>
      <c r="H8" s="72"/>
      <c r="I8" s="72"/>
      <c r="J8" s="73"/>
      <c r="K8" s="73"/>
      <c r="L8" s="73"/>
      <c r="M8" s="72"/>
      <c r="N8" s="73"/>
      <c r="O8" s="72"/>
      <c r="P8" s="31"/>
    </row>
    <row r="9" spans="1:16" ht="18.75" customHeight="1" x14ac:dyDescent="0.25">
      <c r="A9" s="70"/>
      <c r="B9" s="87"/>
      <c r="C9" s="77"/>
      <c r="D9" s="77"/>
      <c r="E9" s="72"/>
      <c r="F9" s="72"/>
      <c r="G9" s="72"/>
      <c r="H9" s="72"/>
      <c r="I9" s="72"/>
      <c r="J9" s="32" t="s">
        <v>3</v>
      </c>
      <c r="K9" s="32" t="s">
        <v>3</v>
      </c>
      <c r="L9" s="32" t="s">
        <v>3</v>
      </c>
      <c r="M9" s="33" t="s">
        <v>28</v>
      </c>
      <c r="N9" s="32" t="s">
        <v>2</v>
      </c>
      <c r="O9" s="72"/>
    </row>
    <row r="10" spans="1:16" s="35" customFormat="1" ht="17.25" customHeight="1" x14ac:dyDescent="0.25">
      <c r="A10" s="35">
        <v>0</v>
      </c>
      <c r="B10" s="36" t="s">
        <v>4</v>
      </c>
      <c r="C10" s="33">
        <v>1</v>
      </c>
      <c r="D10" s="33">
        <v>2</v>
      </c>
      <c r="E10" s="33">
        <v>3</v>
      </c>
      <c r="F10" s="33">
        <v>4</v>
      </c>
      <c r="G10" s="33">
        <v>5</v>
      </c>
      <c r="H10" s="33">
        <v>6</v>
      </c>
      <c r="I10" s="33">
        <v>7</v>
      </c>
      <c r="J10" s="37">
        <v>8</v>
      </c>
      <c r="K10" s="37">
        <v>9</v>
      </c>
      <c r="L10" s="37">
        <v>10</v>
      </c>
      <c r="M10" s="33">
        <v>11</v>
      </c>
      <c r="N10" s="37">
        <v>12</v>
      </c>
      <c r="O10" s="33">
        <v>13</v>
      </c>
      <c r="P10" s="38"/>
    </row>
    <row r="11" spans="1:16" ht="20.25" x14ac:dyDescent="0.25">
      <c r="A11" s="39"/>
      <c r="B11" s="40"/>
      <c r="C11" s="88" t="s">
        <v>5</v>
      </c>
      <c r="D11" s="88"/>
      <c r="E11" s="41"/>
      <c r="F11" s="33"/>
      <c r="G11" s="33"/>
      <c r="H11" s="33"/>
      <c r="I11" s="33"/>
      <c r="J11" s="32"/>
      <c r="K11" s="32"/>
      <c r="L11" s="32"/>
      <c r="M11" s="42"/>
      <c r="N11" s="32"/>
      <c r="O11" s="33"/>
    </row>
    <row r="12" spans="1:16" ht="40.5" customHeight="1" x14ac:dyDescent="0.3">
      <c r="A12" s="39" t="s">
        <v>5</v>
      </c>
      <c r="B12" s="40">
        <v>11621</v>
      </c>
      <c r="C12" s="43">
        <v>1</v>
      </c>
      <c r="D12" s="44" t="s">
        <v>6</v>
      </c>
      <c r="E12" s="45">
        <v>1961</v>
      </c>
      <c r="F12" s="46"/>
      <c r="G12" s="47" t="s">
        <v>32</v>
      </c>
      <c r="H12" s="48">
        <v>2</v>
      </c>
      <c r="I12" s="48">
        <v>2</v>
      </c>
      <c r="J12" s="49">
        <v>912.8</v>
      </c>
      <c r="K12" s="49">
        <v>559.38</v>
      </c>
      <c r="L12" s="49">
        <v>559.38</v>
      </c>
      <c r="M12" s="50">
        <v>36</v>
      </c>
      <c r="N12" s="49">
        <v>395401.54000000004</v>
      </c>
      <c r="O12" s="33" t="s">
        <v>36</v>
      </c>
    </row>
    <row r="13" spans="1:16" ht="40.5" customHeight="1" x14ac:dyDescent="0.3">
      <c r="A13" s="39" t="s">
        <v>5</v>
      </c>
      <c r="B13" s="40">
        <v>7298</v>
      </c>
      <c r="C13" s="43">
        <v>2</v>
      </c>
      <c r="D13" s="44" t="s">
        <v>37</v>
      </c>
      <c r="E13" s="45">
        <v>1961</v>
      </c>
      <c r="F13" s="46"/>
      <c r="G13" s="47" t="s">
        <v>31</v>
      </c>
      <c r="H13" s="48">
        <v>2</v>
      </c>
      <c r="I13" s="48">
        <v>1</v>
      </c>
      <c r="J13" s="49">
        <v>317.60000000000002</v>
      </c>
      <c r="K13" s="49">
        <v>291.39999999999998</v>
      </c>
      <c r="L13" s="49">
        <v>291.39999999999998</v>
      </c>
      <c r="M13" s="50">
        <v>12</v>
      </c>
      <c r="N13" s="49">
        <v>866791.61</v>
      </c>
      <c r="O13" s="33" t="s">
        <v>36</v>
      </c>
    </row>
    <row r="14" spans="1:16" ht="40.5" customHeight="1" x14ac:dyDescent="0.3">
      <c r="A14" s="39" t="s">
        <v>5</v>
      </c>
      <c r="B14" s="40">
        <v>11089</v>
      </c>
      <c r="C14" s="43">
        <v>3</v>
      </c>
      <c r="D14" s="44" t="s">
        <v>33</v>
      </c>
      <c r="E14" s="51">
        <v>1975</v>
      </c>
      <c r="F14" s="43"/>
      <c r="G14" s="52" t="s">
        <v>31</v>
      </c>
      <c r="H14" s="53">
        <v>3</v>
      </c>
      <c r="I14" s="53">
        <v>1</v>
      </c>
      <c r="J14" s="54">
        <v>1839</v>
      </c>
      <c r="K14" s="54">
        <v>1419.2</v>
      </c>
      <c r="L14" s="54">
        <v>1057</v>
      </c>
      <c r="M14" s="55">
        <v>112</v>
      </c>
      <c r="N14" s="54">
        <v>3814266.26</v>
      </c>
      <c r="O14" s="33" t="s">
        <v>36</v>
      </c>
    </row>
    <row r="15" spans="1:16" ht="40.5" customHeight="1" x14ac:dyDescent="0.3">
      <c r="A15" s="39" t="s">
        <v>5</v>
      </c>
      <c r="B15" s="40">
        <v>5487</v>
      </c>
      <c r="C15" s="43">
        <v>4</v>
      </c>
      <c r="D15" s="44" t="s">
        <v>38</v>
      </c>
      <c r="E15" s="45">
        <v>1971</v>
      </c>
      <c r="F15" s="46"/>
      <c r="G15" s="47" t="s">
        <v>31</v>
      </c>
      <c r="H15" s="48">
        <v>2</v>
      </c>
      <c r="I15" s="48">
        <v>2</v>
      </c>
      <c r="J15" s="49">
        <v>720.6</v>
      </c>
      <c r="K15" s="49">
        <v>694.94</v>
      </c>
      <c r="L15" s="49">
        <v>694.94</v>
      </c>
      <c r="M15" s="50">
        <v>48</v>
      </c>
      <c r="N15" s="49">
        <v>467318.79</v>
      </c>
      <c r="O15" s="33" t="s">
        <v>36</v>
      </c>
    </row>
    <row r="16" spans="1:16" ht="40.5" customHeight="1" x14ac:dyDescent="0.3">
      <c r="A16" s="39" t="s">
        <v>5</v>
      </c>
      <c r="B16" s="40">
        <v>11092</v>
      </c>
      <c r="C16" s="43">
        <v>5</v>
      </c>
      <c r="D16" s="44" t="s">
        <v>7</v>
      </c>
      <c r="E16" s="51">
        <v>1976</v>
      </c>
      <c r="F16" s="43"/>
      <c r="G16" s="52" t="s">
        <v>31</v>
      </c>
      <c r="H16" s="53">
        <v>2</v>
      </c>
      <c r="I16" s="53">
        <v>3</v>
      </c>
      <c r="J16" s="54">
        <v>1430.4</v>
      </c>
      <c r="K16" s="54">
        <v>866.8</v>
      </c>
      <c r="L16" s="54">
        <v>866.8</v>
      </c>
      <c r="M16" s="55">
        <v>50</v>
      </c>
      <c r="N16" s="54">
        <v>629277.92999999993</v>
      </c>
      <c r="O16" s="33" t="s">
        <v>36</v>
      </c>
    </row>
    <row r="17" spans="1:15" ht="40.5" customHeight="1" x14ac:dyDescent="0.3">
      <c r="A17" s="39" t="s">
        <v>5</v>
      </c>
      <c r="B17" s="40">
        <v>15322</v>
      </c>
      <c r="C17" s="43">
        <v>6</v>
      </c>
      <c r="D17" s="44" t="s">
        <v>39</v>
      </c>
      <c r="E17" s="51">
        <v>1977</v>
      </c>
      <c r="F17" s="43"/>
      <c r="G17" s="52" t="s">
        <v>31</v>
      </c>
      <c r="H17" s="53">
        <v>2</v>
      </c>
      <c r="I17" s="53">
        <v>4</v>
      </c>
      <c r="J17" s="54">
        <v>1172.8</v>
      </c>
      <c r="K17" s="54">
        <v>1022.2</v>
      </c>
      <c r="L17" s="54">
        <v>1022.2</v>
      </c>
      <c r="M17" s="55">
        <v>72</v>
      </c>
      <c r="N17" s="54">
        <v>613019.32999999996</v>
      </c>
      <c r="O17" s="33" t="s">
        <v>36</v>
      </c>
    </row>
    <row r="18" spans="1:15" ht="40.5" customHeight="1" x14ac:dyDescent="0.3">
      <c r="A18" s="39" t="s">
        <v>5</v>
      </c>
      <c r="B18" s="40">
        <v>11620</v>
      </c>
      <c r="C18" s="43">
        <v>7</v>
      </c>
      <c r="D18" s="44" t="s">
        <v>8</v>
      </c>
      <c r="E18" s="45">
        <v>1980</v>
      </c>
      <c r="F18" s="46"/>
      <c r="G18" s="47" t="s">
        <v>31</v>
      </c>
      <c r="H18" s="48">
        <v>3</v>
      </c>
      <c r="I18" s="48">
        <v>1</v>
      </c>
      <c r="J18" s="49">
        <v>1901.1</v>
      </c>
      <c r="K18" s="49">
        <v>1041.7</v>
      </c>
      <c r="L18" s="49">
        <v>1041.7</v>
      </c>
      <c r="M18" s="50">
        <v>80</v>
      </c>
      <c r="N18" s="49">
        <v>1343036.0999999999</v>
      </c>
      <c r="O18" s="33" t="s">
        <v>36</v>
      </c>
    </row>
    <row r="19" spans="1:15" ht="40.5" customHeight="1" x14ac:dyDescent="0.3">
      <c r="A19" s="39" t="s">
        <v>5</v>
      </c>
      <c r="B19" s="40">
        <v>11618</v>
      </c>
      <c r="C19" s="43">
        <v>8</v>
      </c>
      <c r="D19" s="44" t="s">
        <v>40</v>
      </c>
      <c r="E19" s="51">
        <v>1963</v>
      </c>
      <c r="F19" s="43"/>
      <c r="G19" s="52" t="s">
        <v>31</v>
      </c>
      <c r="H19" s="53">
        <v>2</v>
      </c>
      <c r="I19" s="53">
        <v>2</v>
      </c>
      <c r="J19" s="54">
        <v>415.9</v>
      </c>
      <c r="K19" s="54">
        <v>373.6</v>
      </c>
      <c r="L19" s="54">
        <v>373.6</v>
      </c>
      <c r="M19" s="55">
        <v>24</v>
      </c>
      <c r="N19" s="54">
        <v>665449.19999999995</v>
      </c>
      <c r="O19" s="33" t="s">
        <v>36</v>
      </c>
    </row>
    <row r="20" spans="1:15" ht="40.5" customHeight="1" x14ac:dyDescent="0.3">
      <c r="A20" s="39" t="s">
        <v>5</v>
      </c>
      <c r="B20" s="40">
        <v>9942</v>
      </c>
      <c r="C20" s="43">
        <v>9</v>
      </c>
      <c r="D20" s="44" t="s">
        <v>41</v>
      </c>
      <c r="E20" s="51">
        <v>1970</v>
      </c>
      <c r="F20" s="43"/>
      <c r="G20" s="52" t="s">
        <v>31</v>
      </c>
      <c r="H20" s="53">
        <v>2</v>
      </c>
      <c r="I20" s="53">
        <v>2</v>
      </c>
      <c r="J20" s="54">
        <v>747.3</v>
      </c>
      <c r="K20" s="54">
        <v>733</v>
      </c>
      <c r="L20" s="54">
        <v>733</v>
      </c>
      <c r="M20" s="55">
        <v>29</v>
      </c>
      <c r="N20" s="54">
        <v>426020.07000000007</v>
      </c>
      <c r="O20" s="33" t="s">
        <v>36</v>
      </c>
    </row>
    <row r="21" spans="1:15" ht="40.5" customHeight="1" x14ac:dyDescent="0.3">
      <c r="A21" s="39" t="s">
        <v>5</v>
      </c>
      <c r="B21" s="40">
        <v>2931</v>
      </c>
      <c r="C21" s="43">
        <v>10</v>
      </c>
      <c r="D21" s="44" t="s">
        <v>42</v>
      </c>
      <c r="E21" s="45">
        <v>1962</v>
      </c>
      <c r="F21" s="46"/>
      <c r="G21" s="47" t="s">
        <v>31</v>
      </c>
      <c r="H21" s="48">
        <v>3</v>
      </c>
      <c r="I21" s="48">
        <v>2</v>
      </c>
      <c r="J21" s="49">
        <v>1421.3</v>
      </c>
      <c r="K21" s="49">
        <v>910</v>
      </c>
      <c r="L21" s="49">
        <v>910</v>
      </c>
      <c r="M21" s="50">
        <v>72</v>
      </c>
      <c r="N21" s="49">
        <v>1595751.2999999998</v>
      </c>
      <c r="O21" s="33" t="s">
        <v>36</v>
      </c>
    </row>
    <row r="22" spans="1:15" ht="40.5" customHeight="1" x14ac:dyDescent="0.3">
      <c r="A22" s="39" t="s">
        <v>5</v>
      </c>
      <c r="B22" s="40">
        <v>21</v>
      </c>
      <c r="C22" s="43">
        <v>11</v>
      </c>
      <c r="D22" s="44" t="s">
        <v>43</v>
      </c>
      <c r="E22" s="51">
        <v>1973</v>
      </c>
      <c r="F22" s="43"/>
      <c r="G22" s="52" t="s">
        <v>31</v>
      </c>
      <c r="H22" s="53">
        <v>2</v>
      </c>
      <c r="I22" s="53">
        <v>2</v>
      </c>
      <c r="J22" s="54">
        <v>1122.9000000000001</v>
      </c>
      <c r="K22" s="54">
        <v>738.1</v>
      </c>
      <c r="L22" s="54">
        <v>678.8</v>
      </c>
      <c r="M22" s="55">
        <v>35</v>
      </c>
      <c r="N22" s="54">
        <v>535963.65999999992</v>
      </c>
      <c r="O22" s="33" t="s">
        <v>36</v>
      </c>
    </row>
    <row r="23" spans="1:15" ht="40.5" customHeight="1" x14ac:dyDescent="0.3">
      <c r="A23" s="39" t="s">
        <v>5</v>
      </c>
      <c r="B23" s="40">
        <v>1101</v>
      </c>
      <c r="C23" s="43">
        <v>12</v>
      </c>
      <c r="D23" s="44" t="s">
        <v>44</v>
      </c>
      <c r="E23" s="45">
        <v>1982</v>
      </c>
      <c r="F23" s="46"/>
      <c r="G23" s="47" t="s">
        <v>31</v>
      </c>
      <c r="H23" s="48">
        <v>3</v>
      </c>
      <c r="I23" s="48">
        <v>1</v>
      </c>
      <c r="J23" s="49">
        <v>1836.1</v>
      </c>
      <c r="K23" s="49">
        <v>1470.7</v>
      </c>
      <c r="L23" s="49">
        <v>1470.7</v>
      </c>
      <c r="M23" s="50">
        <v>98</v>
      </c>
      <c r="N23" s="49">
        <v>768267.16</v>
      </c>
      <c r="O23" s="33" t="s">
        <v>36</v>
      </c>
    </row>
    <row r="24" spans="1:15" ht="40.5" customHeight="1" x14ac:dyDescent="0.3">
      <c r="A24" s="39" t="s">
        <v>5</v>
      </c>
      <c r="B24" s="40">
        <v>13748</v>
      </c>
      <c r="C24" s="43">
        <v>13</v>
      </c>
      <c r="D24" s="44" t="s">
        <v>45</v>
      </c>
      <c r="E24" s="45">
        <v>1971</v>
      </c>
      <c r="F24" s="46"/>
      <c r="G24" s="47" t="s">
        <v>31</v>
      </c>
      <c r="H24" s="48">
        <v>2</v>
      </c>
      <c r="I24" s="48">
        <v>2</v>
      </c>
      <c r="J24" s="49">
        <v>784.5</v>
      </c>
      <c r="K24" s="49">
        <v>724.11</v>
      </c>
      <c r="L24" s="49">
        <v>724.11</v>
      </c>
      <c r="M24" s="50">
        <v>47</v>
      </c>
      <c r="N24" s="49">
        <v>463474.05999999994</v>
      </c>
      <c r="O24" s="33" t="s">
        <v>36</v>
      </c>
    </row>
    <row r="25" spans="1:15" ht="40.5" customHeight="1" x14ac:dyDescent="0.3">
      <c r="A25" s="39" t="s">
        <v>5</v>
      </c>
      <c r="B25" s="40">
        <v>13793</v>
      </c>
      <c r="C25" s="43">
        <v>14</v>
      </c>
      <c r="D25" s="44" t="s">
        <v>9</v>
      </c>
      <c r="E25" s="51">
        <v>1966</v>
      </c>
      <c r="F25" s="43"/>
      <c r="G25" s="52" t="s">
        <v>32</v>
      </c>
      <c r="H25" s="53">
        <v>2</v>
      </c>
      <c r="I25" s="53">
        <v>2</v>
      </c>
      <c r="J25" s="54">
        <v>2067.3000000000002</v>
      </c>
      <c r="K25" s="54">
        <v>655</v>
      </c>
      <c r="L25" s="54">
        <v>655</v>
      </c>
      <c r="M25" s="55">
        <v>25</v>
      </c>
      <c r="N25" s="54">
        <v>435241.72</v>
      </c>
      <c r="O25" s="33" t="s">
        <v>36</v>
      </c>
    </row>
    <row r="26" spans="1:15" ht="40.5" customHeight="1" x14ac:dyDescent="0.3">
      <c r="A26" s="39" t="s">
        <v>5</v>
      </c>
      <c r="B26" s="40">
        <v>12271</v>
      </c>
      <c r="C26" s="43">
        <v>15</v>
      </c>
      <c r="D26" s="44" t="s">
        <v>10</v>
      </c>
      <c r="E26" s="51">
        <v>1966</v>
      </c>
      <c r="F26" s="43"/>
      <c r="G26" s="52" t="s">
        <v>32</v>
      </c>
      <c r="H26" s="53">
        <v>2</v>
      </c>
      <c r="I26" s="53">
        <v>2</v>
      </c>
      <c r="J26" s="54">
        <v>2067.3000000000002</v>
      </c>
      <c r="K26" s="54">
        <v>680.1</v>
      </c>
      <c r="L26" s="54">
        <v>680.1</v>
      </c>
      <c r="M26" s="55">
        <v>29</v>
      </c>
      <c r="N26" s="54">
        <v>437727.56</v>
      </c>
      <c r="O26" s="33" t="s">
        <v>36</v>
      </c>
    </row>
    <row r="27" spans="1:15" ht="40.5" customHeight="1" x14ac:dyDescent="0.3">
      <c r="A27" s="39" t="s">
        <v>5</v>
      </c>
      <c r="B27" s="40">
        <v>13788</v>
      </c>
      <c r="C27" s="43">
        <v>16</v>
      </c>
      <c r="D27" s="44" t="s">
        <v>11</v>
      </c>
      <c r="E27" s="51">
        <v>1974</v>
      </c>
      <c r="F27" s="43"/>
      <c r="G27" s="52" t="s">
        <v>30</v>
      </c>
      <c r="H27" s="53">
        <v>4</v>
      </c>
      <c r="I27" s="53">
        <v>1</v>
      </c>
      <c r="J27" s="54">
        <v>2501.6999999999998</v>
      </c>
      <c r="K27" s="54">
        <v>2325.6</v>
      </c>
      <c r="L27" s="54">
        <v>2325.6</v>
      </c>
      <c r="M27" s="55">
        <v>25</v>
      </c>
      <c r="N27" s="54">
        <v>4289120.9800000004</v>
      </c>
      <c r="O27" s="33" t="s">
        <v>36</v>
      </c>
    </row>
    <row r="28" spans="1:15" ht="40.5" customHeight="1" x14ac:dyDescent="0.3">
      <c r="A28" s="39" t="s">
        <v>5</v>
      </c>
      <c r="B28" s="40">
        <v>6546</v>
      </c>
      <c r="C28" s="43">
        <v>17</v>
      </c>
      <c r="D28" s="44" t="s">
        <v>46</v>
      </c>
      <c r="E28" s="51">
        <v>1966</v>
      </c>
      <c r="F28" s="43"/>
      <c r="G28" s="52" t="s">
        <v>31</v>
      </c>
      <c r="H28" s="53">
        <v>2</v>
      </c>
      <c r="I28" s="53">
        <v>2</v>
      </c>
      <c r="J28" s="54">
        <v>1007.6</v>
      </c>
      <c r="K28" s="54">
        <v>630</v>
      </c>
      <c r="L28" s="54">
        <v>630</v>
      </c>
      <c r="M28" s="55">
        <v>22</v>
      </c>
      <c r="N28" s="54">
        <v>2154678.0500000003</v>
      </c>
      <c r="O28" s="33" t="s">
        <v>36</v>
      </c>
    </row>
    <row r="29" spans="1:15" ht="40.5" customHeight="1" x14ac:dyDescent="0.3">
      <c r="A29" s="39" t="s">
        <v>5</v>
      </c>
      <c r="B29" s="40">
        <v>2019</v>
      </c>
      <c r="C29" s="43">
        <v>18</v>
      </c>
      <c r="D29" s="44" t="s">
        <v>47</v>
      </c>
      <c r="E29" s="51">
        <v>1977</v>
      </c>
      <c r="F29" s="43"/>
      <c r="G29" s="52" t="s">
        <v>31</v>
      </c>
      <c r="H29" s="53">
        <v>2</v>
      </c>
      <c r="I29" s="53">
        <v>3</v>
      </c>
      <c r="J29" s="54">
        <v>1499.2</v>
      </c>
      <c r="K29" s="54">
        <v>909.7</v>
      </c>
      <c r="L29" s="54">
        <v>909.7</v>
      </c>
      <c r="M29" s="55">
        <v>47</v>
      </c>
      <c r="N29" s="54">
        <v>645117.51</v>
      </c>
      <c r="O29" s="33" t="s">
        <v>36</v>
      </c>
    </row>
    <row r="30" spans="1:15" ht="40.5" customHeight="1" x14ac:dyDescent="0.3">
      <c r="A30" s="39" t="s">
        <v>5</v>
      </c>
      <c r="B30" s="40">
        <v>16528</v>
      </c>
      <c r="C30" s="43">
        <v>19</v>
      </c>
      <c r="D30" s="44" t="s">
        <v>12</v>
      </c>
      <c r="E30" s="51">
        <v>1962</v>
      </c>
      <c r="F30" s="43"/>
      <c r="G30" s="52" t="s">
        <v>31</v>
      </c>
      <c r="H30" s="53">
        <v>2</v>
      </c>
      <c r="I30" s="53">
        <v>2</v>
      </c>
      <c r="J30" s="54">
        <v>777.9</v>
      </c>
      <c r="K30" s="54">
        <v>719</v>
      </c>
      <c r="L30" s="54">
        <v>719</v>
      </c>
      <c r="M30" s="55">
        <v>25</v>
      </c>
      <c r="N30" s="54">
        <v>1649681.5699999998</v>
      </c>
      <c r="O30" s="33" t="s">
        <v>36</v>
      </c>
    </row>
    <row r="31" spans="1:15" ht="40.5" customHeight="1" x14ac:dyDescent="0.3">
      <c r="A31" s="39" t="s">
        <v>5</v>
      </c>
      <c r="B31" s="40">
        <v>16498</v>
      </c>
      <c r="C31" s="43">
        <v>20</v>
      </c>
      <c r="D31" s="44" t="s">
        <v>48</v>
      </c>
      <c r="E31" s="45">
        <v>1976</v>
      </c>
      <c r="F31" s="46"/>
      <c r="G31" s="47" t="s">
        <v>31</v>
      </c>
      <c r="H31" s="48">
        <v>2</v>
      </c>
      <c r="I31" s="48">
        <v>2</v>
      </c>
      <c r="J31" s="49">
        <v>967.4</v>
      </c>
      <c r="K31" s="49">
        <v>839.2</v>
      </c>
      <c r="L31" s="49">
        <v>839.2</v>
      </c>
      <c r="M31" s="50">
        <v>48</v>
      </c>
      <c r="N31" s="49">
        <v>551492.7300000001</v>
      </c>
      <c r="O31" s="33" t="s">
        <v>36</v>
      </c>
    </row>
    <row r="32" spans="1:15" ht="42.75" customHeight="1" x14ac:dyDescent="0.25">
      <c r="A32" s="39"/>
      <c r="B32" s="40"/>
      <c r="C32" s="83" t="s">
        <v>193</v>
      </c>
      <c r="D32" s="83"/>
      <c r="E32" s="41"/>
      <c r="F32" s="33"/>
      <c r="G32" s="33"/>
      <c r="H32" s="33"/>
      <c r="I32" s="33"/>
      <c r="J32" s="32">
        <f t="shared" ref="J32:M32" si="0">SUM(J12:J31)</f>
        <v>25510.7</v>
      </c>
      <c r="K32" s="32">
        <f t="shared" si="0"/>
        <v>17603.730000000003</v>
      </c>
      <c r="L32" s="32">
        <f t="shared" si="0"/>
        <v>17182.230000000003</v>
      </c>
      <c r="M32" s="42">
        <f t="shared" si="0"/>
        <v>936</v>
      </c>
      <c r="N32" s="32">
        <f>SUM(N12:N31)</f>
        <v>22747097.130000006</v>
      </c>
      <c r="O32" s="33"/>
    </row>
    <row r="33" spans="1:16" ht="40.5" customHeight="1" x14ac:dyDescent="0.25">
      <c r="C33" s="50">
        <v>1</v>
      </c>
      <c r="D33" s="56" t="s">
        <v>83</v>
      </c>
      <c r="E33" s="57">
        <v>1974</v>
      </c>
      <c r="F33" s="58"/>
      <c r="G33" s="57" t="s">
        <v>31</v>
      </c>
      <c r="H33" s="57">
        <v>2</v>
      </c>
      <c r="I33" s="57">
        <v>2</v>
      </c>
      <c r="J33" s="32">
        <v>1227.5999999999999</v>
      </c>
      <c r="K33" s="32">
        <v>699.7</v>
      </c>
      <c r="L33" s="32">
        <v>699.7</v>
      </c>
      <c r="M33" s="42">
        <v>49</v>
      </c>
      <c r="N33" s="32">
        <v>413979.43559999997</v>
      </c>
      <c r="O33" s="37">
        <v>2020</v>
      </c>
      <c r="P33" s="59"/>
    </row>
    <row r="34" spans="1:16" ht="40.5" customHeight="1" x14ac:dyDescent="0.25">
      <c r="A34" s="39"/>
      <c r="B34" s="40"/>
      <c r="C34" s="50">
        <v>2</v>
      </c>
      <c r="D34" s="56" t="s">
        <v>84</v>
      </c>
      <c r="E34" s="57">
        <v>1974</v>
      </c>
      <c r="F34" s="58"/>
      <c r="G34" s="57" t="s">
        <v>31</v>
      </c>
      <c r="H34" s="57">
        <v>2</v>
      </c>
      <c r="I34" s="57">
        <v>2</v>
      </c>
      <c r="J34" s="32">
        <v>1291.8</v>
      </c>
      <c r="K34" s="32">
        <v>706.79</v>
      </c>
      <c r="L34" s="32">
        <v>706.79</v>
      </c>
      <c r="M34" s="42">
        <v>36</v>
      </c>
      <c r="N34" s="32">
        <v>435629.38560000004</v>
      </c>
      <c r="O34" s="37">
        <v>2020</v>
      </c>
    </row>
    <row r="35" spans="1:16" ht="40.5" customHeight="1" x14ac:dyDescent="0.3">
      <c r="A35" s="39" t="s">
        <v>13</v>
      </c>
      <c r="B35" s="40">
        <v>14945</v>
      </c>
      <c r="C35" s="48">
        <v>3</v>
      </c>
      <c r="D35" s="60" t="s">
        <v>85</v>
      </c>
      <c r="E35" s="46">
        <v>1976</v>
      </c>
      <c r="F35" s="46"/>
      <c r="G35" s="61" t="s">
        <v>31</v>
      </c>
      <c r="H35" s="48">
        <v>2</v>
      </c>
      <c r="I35" s="48">
        <v>3</v>
      </c>
      <c r="J35" s="49">
        <v>1607.2</v>
      </c>
      <c r="K35" s="49">
        <v>892.77</v>
      </c>
      <c r="L35" s="49">
        <v>892.77</v>
      </c>
      <c r="M35" s="50">
        <v>50</v>
      </c>
      <c r="N35" s="49">
        <v>541990.68000000005</v>
      </c>
      <c r="O35" s="37">
        <v>2020</v>
      </c>
    </row>
    <row r="36" spans="1:16" ht="40.5" customHeight="1" x14ac:dyDescent="0.3">
      <c r="A36" s="39" t="s">
        <v>13</v>
      </c>
      <c r="B36" s="40">
        <v>11199</v>
      </c>
      <c r="C36" s="50">
        <v>4</v>
      </c>
      <c r="D36" s="60" t="s">
        <v>86</v>
      </c>
      <c r="E36" s="46">
        <v>1976</v>
      </c>
      <c r="F36" s="46"/>
      <c r="G36" s="47" t="s">
        <v>31</v>
      </c>
      <c r="H36" s="48">
        <v>2</v>
      </c>
      <c r="I36" s="48">
        <v>3</v>
      </c>
      <c r="J36" s="49">
        <v>1588.9</v>
      </c>
      <c r="K36" s="49">
        <v>907.73</v>
      </c>
      <c r="L36" s="49">
        <v>907.73</v>
      </c>
      <c r="M36" s="50">
        <v>44</v>
      </c>
      <c r="N36" s="49">
        <v>535819.42200000002</v>
      </c>
      <c r="O36" s="37">
        <v>2020</v>
      </c>
    </row>
    <row r="37" spans="1:16" ht="40.5" customHeight="1" x14ac:dyDescent="0.3">
      <c r="A37" s="39" t="s">
        <v>13</v>
      </c>
      <c r="B37" s="40">
        <v>1950</v>
      </c>
      <c r="C37" s="50">
        <v>5</v>
      </c>
      <c r="D37" s="60" t="s">
        <v>6</v>
      </c>
      <c r="E37" s="46">
        <v>1961</v>
      </c>
      <c r="F37" s="46"/>
      <c r="G37" s="33" t="s">
        <v>32</v>
      </c>
      <c r="H37" s="48">
        <v>2</v>
      </c>
      <c r="I37" s="48">
        <v>2</v>
      </c>
      <c r="J37" s="49">
        <v>912.8</v>
      </c>
      <c r="K37" s="49">
        <v>559.38</v>
      </c>
      <c r="L37" s="49">
        <v>559.38</v>
      </c>
      <c r="M37" s="50">
        <v>36</v>
      </c>
      <c r="N37" s="49">
        <v>727419.63</v>
      </c>
      <c r="O37" s="37">
        <v>2020</v>
      </c>
    </row>
    <row r="38" spans="1:16" ht="40.5" customHeight="1" x14ac:dyDescent="0.3">
      <c r="A38" s="39" t="s">
        <v>13</v>
      </c>
      <c r="B38" s="40">
        <v>5052</v>
      </c>
      <c r="C38" s="48">
        <v>6</v>
      </c>
      <c r="D38" s="60" t="s">
        <v>37</v>
      </c>
      <c r="E38" s="46">
        <v>1961</v>
      </c>
      <c r="F38" s="46"/>
      <c r="G38" s="47" t="s">
        <v>31</v>
      </c>
      <c r="H38" s="48">
        <v>2</v>
      </c>
      <c r="I38" s="48">
        <v>1</v>
      </c>
      <c r="J38" s="49">
        <v>317.60000000000002</v>
      </c>
      <c r="K38" s="49">
        <v>291.39999999999998</v>
      </c>
      <c r="L38" s="49">
        <v>291.39999999999998</v>
      </c>
      <c r="M38" s="50">
        <v>12</v>
      </c>
      <c r="N38" s="49">
        <v>197667.6128</v>
      </c>
      <c r="O38" s="37">
        <v>2020</v>
      </c>
    </row>
    <row r="39" spans="1:16" ht="40.5" customHeight="1" x14ac:dyDescent="0.3">
      <c r="A39" s="39" t="s">
        <v>13</v>
      </c>
      <c r="B39" s="40">
        <v>1550</v>
      </c>
      <c r="C39" s="50">
        <v>7</v>
      </c>
      <c r="D39" s="60" t="s">
        <v>87</v>
      </c>
      <c r="E39" s="46">
        <v>1980</v>
      </c>
      <c r="F39" s="46"/>
      <c r="G39" s="33" t="s">
        <v>32</v>
      </c>
      <c r="H39" s="48">
        <v>3</v>
      </c>
      <c r="I39" s="48">
        <v>2</v>
      </c>
      <c r="J39" s="49">
        <v>1229.5999999999999</v>
      </c>
      <c r="K39" s="49">
        <v>833</v>
      </c>
      <c r="L39" s="49">
        <v>833</v>
      </c>
      <c r="M39" s="50">
        <v>42</v>
      </c>
      <c r="N39" s="49">
        <v>414653.89439999999</v>
      </c>
      <c r="O39" s="37">
        <v>2020</v>
      </c>
    </row>
    <row r="40" spans="1:16" ht="40.5" customHeight="1" x14ac:dyDescent="0.3">
      <c r="A40" s="39" t="s">
        <v>13</v>
      </c>
      <c r="B40" s="40">
        <v>785</v>
      </c>
      <c r="C40" s="50">
        <v>8</v>
      </c>
      <c r="D40" s="60" t="s">
        <v>88</v>
      </c>
      <c r="E40" s="46">
        <v>1974</v>
      </c>
      <c r="F40" s="46"/>
      <c r="G40" s="47" t="s">
        <v>31</v>
      </c>
      <c r="H40" s="48">
        <v>2</v>
      </c>
      <c r="I40" s="48">
        <v>2</v>
      </c>
      <c r="J40" s="49">
        <v>797.1</v>
      </c>
      <c r="K40" s="49">
        <v>652.54999999999995</v>
      </c>
      <c r="L40" s="49">
        <v>652.54999999999995</v>
      </c>
      <c r="M40" s="50">
        <v>41</v>
      </c>
      <c r="N40" s="49">
        <v>268803.3664</v>
      </c>
      <c r="O40" s="37">
        <v>2020</v>
      </c>
    </row>
    <row r="41" spans="1:16" ht="40.5" customHeight="1" x14ac:dyDescent="0.3">
      <c r="A41" s="39" t="s">
        <v>13</v>
      </c>
      <c r="B41" s="40">
        <v>1551</v>
      </c>
      <c r="C41" s="48">
        <v>9</v>
      </c>
      <c r="D41" s="60" t="s">
        <v>89</v>
      </c>
      <c r="E41" s="46">
        <v>1965</v>
      </c>
      <c r="F41" s="46"/>
      <c r="G41" s="47" t="s">
        <v>31</v>
      </c>
      <c r="H41" s="48">
        <v>2</v>
      </c>
      <c r="I41" s="48">
        <v>2</v>
      </c>
      <c r="J41" s="49">
        <v>700.89</v>
      </c>
      <c r="K41" s="49">
        <v>700.89</v>
      </c>
      <c r="L41" s="49">
        <v>700.89</v>
      </c>
      <c r="M41" s="50">
        <v>24</v>
      </c>
      <c r="N41" s="49">
        <v>62394.31</v>
      </c>
      <c r="O41" s="37">
        <v>2020</v>
      </c>
    </row>
    <row r="42" spans="1:16" ht="40.5" customHeight="1" x14ac:dyDescent="0.3">
      <c r="A42" s="39" t="s">
        <v>13</v>
      </c>
      <c r="B42" s="40">
        <v>12329</v>
      </c>
      <c r="C42" s="50">
        <v>10</v>
      </c>
      <c r="D42" s="60" t="s">
        <v>90</v>
      </c>
      <c r="E42" s="46">
        <v>1972</v>
      </c>
      <c r="F42" s="46"/>
      <c r="G42" s="47" t="s">
        <v>31</v>
      </c>
      <c r="H42" s="48">
        <v>2</v>
      </c>
      <c r="I42" s="48">
        <v>3</v>
      </c>
      <c r="J42" s="49">
        <v>871.32</v>
      </c>
      <c r="K42" s="49">
        <v>789.82</v>
      </c>
      <c r="L42" s="49">
        <v>789.82</v>
      </c>
      <c r="M42" s="50">
        <v>39</v>
      </c>
      <c r="N42" s="49">
        <v>443819.4388</v>
      </c>
      <c r="O42" s="37">
        <v>2020</v>
      </c>
    </row>
    <row r="43" spans="1:16" ht="40.5" customHeight="1" x14ac:dyDescent="0.3">
      <c r="A43" s="39" t="s">
        <v>13</v>
      </c>
      <c r="B43" s="40">
        <v>2857</v>
      </c>
      <c r="C43" s="50">
        <v>11</v>
      </c>
      <c r="D43" s="60" t="s">
        <v>91</v>
      </c>
      <c r="E43" s="46">
        <v>1963</v>
      </c>
      <c r="F43" s="46"/>
      <c r="G43" s="47" t="s">
        <v>31</v>
      </c>
      <c r="H43" s="48">
        <v>2</v>
      </c>
      <c r="I43" s="48">
        <v>2</v>
      </c>
      <c r="J43" s="49">
        <v>623</v>
      </c>
      <c r="K43" s="49">
        <v>622.20000000000005</v>
      </c>
      <c r="L43" s="49">
        <v>622.20000000000005</v>
      </c>
      <c r="M43" s="50">
        <v>48</v>
      </c>
      <c r="N43" s="49">
        <v>317334.05479999998</v>
      </c>
      <c r="O43" s="37">
        <v>2020</v>
      </c>
    </row>
    <row r="44" spans="1:16" ht="40.5" customHeight="1" x14ac:dyDescent="0.3">
      <c r="A44" s="39" t="s">
        <v>13</v>
      </c>
      <c r="B44" s="40">
        <v>9296</v>
      </c>
      <c r="C44" s="48">
        <v>12</v>
      </c>
      <c r="D44" s="60" t="s">
        <v>92</v>
      </c>
      <c r="E44" s="46">
        <v>1965</v>
      </c>
      <c r="F44" s="46"/>
      <c r="G44" s="47" t="s">
        <v>31</v>
      </c>
      <c r="H44" s="48">
        <v>2</v>
      </c>
      <c r="I44" s="48">
        <v>2</v>
      </c>
      <c r="J44" s="49">
        <v>631.1</v>
      </c>
      <c r="K44" s="49">
        <v>631.1</v>
      </c>
      <c r="L44" s="49">
        <v>631.1</v>
      </c>
      <c r="M44" s="50">
        <v>36</v>
      </c>
      <c r="N44" s="49">
        <v>321459.91560000001</v>
      </c>
      <c r="O44" s="37">
        <v>2020</v>
      </c>
    </row>
    <row r="45" spans="1:16" ht="40.5" customHeight="1" x14ac:dyDescent="0.3">
      <c r="A45" s="39" t="s">
        <v>13</v>
      </c>
      <c r="B45" s="40">
        <v>988</v>
      </c>
      <c r="C45" s="50">
        <v>13</v>
      </c>
      <c r="D45" s="60" t="s">
        <v>93</v>
      </c>
      <c r="E45" s="46">
        <v>1965</v>
      </c>
      <c r="F45" s="46"/>
      <c r="G45" s="47" t="s">
        <v>31</v>
      </c>
      <c r="H45" s="48">
        <v>2</v>
      </c>
      <c r="I45" s="48">
        <v>2</v>
      </c>
      <c r="J45" s="49">
        <v>605.79999999999995</v>
      </c>
      <c r="K45" s="49">
        <v>586.94000000000005</v>
      </c>
      <c r="L45" s="49">
        <v>547.14</v>
      </c>
      <c r="M45" s="50">
        <v>43</v>
      </c>
      <c r="N45" s="49">
        <v>308572.97560000001</v>
      </c>
      <c r="O45" s="37">
        <v>2020</v>
      </c>
    </row>
    <row r="46" spans="1:16" ht="40.5" customHeight="1" x14ac:dyDescent="0.3">
      <c r="A46" s="39" t="s">
        <v>13</v>
      </c>
      <c r="B46" s="40">
        <v>8504</v>
      </c>
      <c r="C46" s="50">
        <v>14</v>
      </c>
      <c r="D46" s="60" t="s">
        <v>94</v>
      </c>
      <c r="E46" s="46">
        <v>1972</v>
      </c>
      <c r="F46" s="46"/>
      <c r="G46" s="33" t="s">
        <v>31</v>
      </c>
      <c r="H46" s="48">
        <v>2</v>
      </c>
      <c r="I46" s="48">
        <v>1</v>
      </c>
      <c r="J46" s="49">
        <v>339</v>
      </c>
      <c r="K46" s="49">
        <v>330.83</v>
      </c>
      <c r="L46" s="49">
        <v>330.83</v>
      </c>
      <c r="M46" s="50">
        <v>22</v>
      </c>
      <c r="N46" s="49">
        <v>172674.54640000002</v>
      </c>
      <c r="O46" s="37">
        <v>2020</v>
      </c>
    </row>
    <row r="47" spans="1:16" ht="40.5" customHeight="1" x14ac:dyDescent="0.3">
      <c r="A47" s="39"/>
      <c r="B47" s="40"/>
      <c r="C47" s="48">
        <v>15</v>
      </c>
      <c r="D47" s="60" t="s">
        <v>95</v>
      </c>
      <c r="E47" s="46">
        <v>1968</v>
      </c>
      <c r="F47" s="46"/>
      <c r="G47" s="33" t="s">
        <v>31</v>
      </c>
      <c r="H47" s="48">
        <v>2</v>
      </c>
      <c r="I47" s="48">
        <v>2</v>
      </c>
      <c r="J47" s="49">
        <v>583.27</v>
      </c>
      <c r="K47" s="49">
        <v>583.27</v>
      </c>
      <c r="L47" s="49">
        <v>539.57000000000005</v>
      </c>
      <c r="M47" s="50">
        <v>36</v>
      </c>
      <c r="N47" s="49">
        <v>100402.8216</v>
      </c>
      <c r="O47" s="37">
        <v>2020</v>
      </c>
    </row>
    <row r="48" spans="1:16" ht="40.5" customHeight="1" x14ac:dyDescent="0.3">
      <c r="A48" s="39"/>
      <c r="B48" s="40"/>
      <c r="C48" s="50">
        <v>16</v>
      </c>
      <c r="D48" s="60" t="s">
        <v>96</v>
      </c>
      <c r="E48" s="46">
        <v>1967</v>
      </c>
      <c r="F48" s="46"/>
      <c r="G48" s="33" t="s">
        <v>31</v>
      </c>
      <c r="H48" s="48">
        <v>2</v>
      </c>
      <c r="I48" s="48">
        <v>2</v>
      </c>
      <c r="J48" s="49">
        <v>577.13</v>
      </c>
      <c r="K48" s="49">
        <v>577.13</v>
      </c>
      <c r="L48" s="49">
        <v>577.13</v>
      </c>
      <c r="M48" s="50">
        <v>30</v>
      </c>
      <c r="N48" s="49">
        <v>293969.5048</v>
      </c>
      <c r="O48" s="37">
        <v>2020</v>
      </c>
    </row>
    <row r="49" spans="1:16" ht="40.5" customHeight="1" x14ac:dyDescent="0.3">
      <c r="A49" s="39" t="s">
        <v>14</v>
      </c>
      <c r="B49" s="40">
        <v>4341</v>
      </c>
      <c r="C49" s="50">
        <v>17</v>
      </c>
      <c r="D49" s="60" t="s">
        <v>97</v>
      </c>
      <c r="E49" s="46">
        <v>1968</v>
      </c>
      <c r="F49" s="46"/>
      <c r="G49" s="47" t="s">
        <v>31</v>
      </c>
      <c r="H49" s="48">
        <v>2</v>
      </c>
      <c r="I49" s="48">
        <v>2</v>
      </c>
      <c r="J49" s="49">
        <v>681.42</v>
      </c>
      <c r="K49" s="49">
        <v>681.42</v>
      </c>
      <c r="L49" s="49">
        <v>681.42</v>
      </c>
      <c r="M49" s="50">
        <v>27</v>
      </c>
      <c r="N49" s="49">
        <v>347091.1348</v>
      </c>
      <c r="O49" s="37">
        <v>2020</v>
      </c>
    </row>
    <row r="50" spans="1:16" ht="40.5" customHeight="1" x14ac:dyDescent="0.3">
      <c r="A50" s="39" t="s">
        <v>14</v>
      </c>
      <c r="B50" s="40">
        <v>11213</v>
      </c>
      <c r="C50" s="48">
        <v>18</v>
      </c>
      <c r="D50" s="60" t="s">
        <v>98</v>
      </c>
      <c r="E50" s="46">
        <v>1965</v>
      </c>
      <c r="F50" s="46"/>
      <c r="G50" s="47" t="s">
        <v>31</v>
      </c>
      <c r="H50" s="48">
        <v>2</v>
      </c>
      <c r="I50" s="48">
        <v>2</v>
      </c>
      <c r="J50" s="49">
        <v>699.3</v>
      </c>
      <c r="K50" s="49">
        <v>508.01</v>
      </c>
      <c r="L50" s="49">
        <v>508.01</v>
      </c>
      <c r="M50" s="50">
        <v>42</v>
      </c>
      <c r="N50" s="49">
        <v>356198.56160000002</v>
      </c>
      <c r="O50" s="37">
        <v>2020</v>
      </c>
    </row>
    <row r="51" spans="1:16" ht="40.5" customHeight="1" x14ac:dyDescent="0.3">
      <c r="A51" s="39" t="s">
        <v>14</v>
      </c>
      <c r="B51" s="40">
        <v>10879</v>
      </c>
      <c r="C51" s="50">
        <v>19</v>
      </c>
      <c r="D51" s="60" t="s">
        <v>99</v>
      </c>
      <c r="E51" s="46">
        <v>1971</v>
      </c>
      <c r="F51" s="46"/>
      <c r="G51" s="47" t="s">
        <v>31</v>
      </c>
      <c r="H51" s="48">
        <v>2</v>
      </c>
      <c r="I51" s="48">
        <v>2</v>
      </c>
      <c r="J51" s="49">
        <v>702.38</v>
      </c>
      <c r="K51" s="49">
        <v>702.38</v>
      </c>
      <c r="L51" s="49">
        <v>702.38</v>
      </c>
      <c r="M51" s="50">
        <v>42</v>
      </c>
      <c r="N51" s="49">
        <v>357767.4044</v>
      </c>
      <c r="O51" s="37">
        <v>2020</v>
      </c>
    </row>
    <row r="52" spans="1:16" ht="40.5" customHeight="1" x14ac:dyDescent="0.3">
      <c r="A52" s="39" t="s">
        <v>14</v>
      </c>
      <c r="B52" s="40">
        <v>5472</v>
      </c>
      <c r="C52" s="50">
        <v>20</v>
      </c>
      <c r="D52" s="60" t="s">
        <v>100</v>
      </c>
      <c r="E52" s="46">
        <v>1970</v>
      </c>
      <c r="F52" s="46"/>
      <c r="G52" s="47" t="s">
        <v>31</v>
      </c>
      <c r="H52" s="48">
        <v>2</v>
      </c>
      <c r="I52" s="48">
        <v>4</v>
      </c>
      <c r="J52" s="49">
        <v>835.3</v>
      </c>
      <c r="K52" s="49">
        <v>835.3</v>
      </c>
      <c r="L52" s="49">
        <v>835.3</v>
      </c>
      <c r="M52" s="50">
        <v>41</v>
      </c>
      <c r="N52" s="49">
        <v>425472.13519999996</v>
      </c>
      <c r="O52" s="37">
        <v>2020</v>
      </c>
    </row>
    <row r="53" spans="1:16" ht="40.5" customHeight="1" x14ac:dyDescent="0.3">
      <c r="C53" s="48">
        <v>21</v>
      </c>
      <c r="D53" s="62" t="s">
        <v>101</v>
      </c>
      <c r="E53" s="46">
        <v>1975</v>
      </c>
      <c r="F53" s="46"/>
      <c r="G53" s="47" t="s">
        <v>31</v>
      </c>
      <c r="H53" s="48">
        <v>2</v>
      </c>
      <c r="I53" s="48">
        <v>3</v>
      </c>
      <c r="J53" s="49">
        <v>863.2</v>
      </c>
      <c r="K53" s="49">
        <v>766.18</v>
      </c>
      <c r="L53" s="49">
        <v>766.18</v>
      </c>
      <c r="M53" s="50">
        <v>50</v>
      </c>
      <c r="N53" s="49">
        <v>291094.04640000005</v>
      </c>
      <c r="O53" s="37">
        <v>2020</v>
      </c>
    </row>
    <row r="54" spans="1:16" ht="40.5" customHeight="1" x14ac:dyDescent="0.3">
      <c r="C54" s="50">
        <v>22</v>
      </c>
      <c r="D54" s="62" t="s">
        <v>102</v>
      </c>
      <c r="E54" s="46">
        <v>1979</v>
      </c>
      <c r="F54" s="46"/>
      <c r="G54" s="47" t="s">
        <v>31</v>
      </c>
      <c r="H54" s="48">
        <v>2</v>
      </c>
      <c r="I54" s="48">
        <v>4</v>
      </c>
      <c r="J54" s="49">
        <v>1053.4000000000001</v>
      </c>
      <c r="K54" s="49">
        <v>1053.4000000000001</v>
      </c>
      <c r="L54" s="49">
        <v>1053.4000000000001</v>
      </c>
      <c r="M54" s="50">
        <v>58</v>
      </c>
      <c r="N54" s="49">
        <v>355234.55080000003</v>
      </c>
      <c r="O54" s="37">
        <v>2020</v>
      </c>
    </row>
    <row r="55" spans="1:16" ht="40.5" customHeight="1" x14ac:dyDescent="0.3">
      <c r="C55" s="50">
        <v>23</v>
      </c>
      <c r="D55" s="62" t="s">
        <v>103</v>
      </c>
      <c r="E55" s="46">
        <v>1975</v>
      </c>
      <c r="F55" s="46"/>
      <c r="G55" s="47" t="s">
        <v>104</v>
      </c>
      <c r="H55" s="48">
        <v>2</v>
      </c>
      <c r="I55" s="48">
        <v>3</v>
      </c>
      <c r="J55" s="49">
        <v>895.47</v>
      </c>
      <c r="K55" s="49">
        <v>895.47</v>
      </c>
      <c r="L55" s="49">
        <v>895.47</v>
      </c>
      <c r="M55" s="50">
        <v>49</v>
      </c>
      <c r="N55" s="49">
        <v>301976.34999999998</v>
      </c>
      <c r="O55" s="37">
        <v>2020</v>
      </c>
      <c r="P55" s="63"/>
    </row>
    <row r="56" spans="1:16" ht="40.5" customHeight="1" x14ac:dyDescent="0.3">
      <c r="C56" s="48">
        <v>24</v>
      </c>
      <c r="D56" s="62" t="s">
        <v>105</v>
      </c>
      <c r="E56" s="46">
        <v>1974</v>
      </c>
      <c r="F56" s="46"/>
      <c r="G56" s="47" t="s">
        <v>104</v>
      </c>
      <c r="H56" s="48">
        <v>2</v>
      </c>
      <c r="I56" s="48">
        <v>3</v>
      </c>
      <c r="J56" s="49">
        <v>959.3</v>
      </c>
      <c r="K56" s="49">
        <v>818.48</v>
      </c>
      <c r="L56" s="49">
        <v>818.48</v>
      </c>
      <c r="M56" s="50">
        <v>59</v>
      </c>
      <c r="N56" s="49">
        <v>323501.52759999997</v>
      </c>
      <c r="O56" s="37">
        <v>2020</v>
      </c>
      <c r="P56" s="59"/>
    </row>
    <row r="57" spans="1:16" ht="40.5" customHeight="1" x14ac:dyDescent="0.3">
      <c r="C57" s="50">
        <v>25</v>
      </c>
      <c r="D57" s="62" t="s">
        <v>106</v>
      </c>
      <c r="E57" s="46">
        <v>1972</v>
      </c>
      <c r="F57" s="46"/>
      <c r="G57" s="47" t="s">
        <v>104</v>
      </c>
      <c r="H57" s="48">
        <v>2</v>
      </c>
      <c r="I57" s="48">
        <v>1</v>
      </c>
      <c r="J57" s="49">
        <v>410</v>
      </c>
      <c r="K57" s="49">
        <v>389.9</v>
      </c>
      <c r="L57" s="49">
        <v>389.9</v>
      </c>
      <c r="M57" s="50">
        <v>16</v>
      </c>
      <c r="N57" s="49">
        <v>138262.92400000003</v>
      </c>
      <c r="O57" s="37">
        <v>2020</v>
      </c>
    </row>
    <row r="58" spans="1:16" ht="40.5" customHeight="1" x14ac:dyDescent="0.3">
      <c r="C58" s="50">
        <v>26</v>
      </c>
      <c r="D58" s="62" t="s">
        <v>107</v>
      </c>
      <c r="E58" s="46">
        <v>1969</v>
      </c>
      <c r="F58" s="46"/>
      <c r="G58" s="47" t="s">
        <v>31</v>
      </c>
      <c r="H58" s="48">
        <v>2</v>
      </c>
      <c r="I58" s="48">
        <v>1</v>
      </c>
      <c r="J58" s="49">
        <v>330.9</v>
      </c>
      <c r="K58" s="49">
        <v>305.89999999999998</v>
      </c>
      <c r="L58" s="49">
        <v>305.89999999999998</v>
      </c>
      <c r="M58" s="50">
        <v>24</v>
      </c>
      <c r="N58" s="49">
        <v>196888.57800000001</v>
      </c>
      <c r="O58" s="37">
        <v>2020</v>
      </c>
    </row>
    <row r="59" spans="1:16" ht="40.5" customHeight="1" x14ac:dyDescent="0.3">
      <c r="C59" s="48">
        <v>27</v>
      </c>
      <c r="D59" s="62" t="s">
        <v>108</v>
      </c>
      <c r="E59" s="46">
        <v>1963</v>
      </c>
      <c r="F59" s="46"/>
      <c r="G59" s="47" t="s">
        <v>31</v>
      </c>
      <c r="H59" s="48">
        <v>2</v>
      </c>
      <c r="I59" s="48">
        <v>1</v>
      </c>
      <c r="J59" s="49">
        <v>338.7</v>
      </c>
      <c r="K59" s="49">
        <v>299.5</v>
      </c>
      <c r="L59" s="49">
        <v>299.5</v>
      </c>
      <c r="M59" s="50">
        <v>24</v>
      </c>
      <c r="N59" s="49">
        <v>163566.90359999996</v>
      </c>
      <c r="O59" s="37">
        <v>2020</v>
      </c>
    </row>
    <row r="60" spans="1:16" ht="40.5" customHeight="1" x14ac:dyDescent="0.3">
      <c r="C60" s="50">
        <v>28</v>
      </c>
      <c r="D60" s="62" t="s">
        <v>40</v>
      </c>
      <c r="E60" s="46">
        <v>1963</v>
      </c>
      <c r="F60" s="46"/>
      <c r="G60" s="47" t="s">
        <v>31</v>
      </c>
      <c r="H60" s="48">
        <v>2</v>
      </c>
      <c r="I60" s="48">
        <v>2</v>
      </c>
      <c r="J60" s="49">
        <v>415.9</v>
      </c>
      <c r="K60" s="49">
        <v>373.6</v>
      </c>
      <c r="L60" s="49">
        <v>373.6</v>
      </c>
      <c r="M60" s="50">
        <v>24</v>
      </c>
      <c r="N60" s="49">
        <v>107211.822</v>
      </c>
      <c r="O60" s="37">
        <v>2020</v>
      </c>
    </row>
    <row r="61" spans="1:16" ht="40.5" customHeight="1" x14ac:dyDescent="0.3">
      <c r="C61" s="50">
        <v>29</v>
      </c>
      <c r="D61" s="62" t="s">
        <v>109</v>
      </c>
      <c r="E61" s="46">
        <v>1969</v>
      </c>
      <c r="F61" s="46"/>
      <c r="G61" s="47" t="s">
        <v>31</v>
      </c>
      <c r="H61" s="48">
        <v>2</v>
      </c>
      <c r="I61" s="48">
        <v>2</v>
      </c>
      <c r="J61" s="49">
        <v>422</v>
      </c>
      <c r="K61" s="49">
        <v>378</v>
      </c>
      <c r="L61" s="49">
        <v>378</v>
      </c>
      <c r="M61" s="50">
        <v>27</v>
      </c>
      <c r="N61" s="49">
        <v>142309.64679999999</v>
      </c>
      <c r="O61" s="37">
        <v>2020</v>
      </c>
    </row>
    <row r="62" spans="1:16" ht="40.5" customHeight="1" x14ac:dyDescent="0.3">
      <c r="C62" s="48">
        <v>30</v>
      </c>
      <c r="D62" s="62" t="s">
        <v>110</v>
      </c>
      <c r="E62" s="46">
        <v>1969</v>
      </c>
      <c r="F62" s="46"/>
      <c r="G62" s="47" t="s">
        <v>31</v>
      </c>
      <c r="H62" s="48">
        <v>2</v>
      </c>
      <c r="I62" s="48">
        <v>2</v>
      </c>
      <c r="J62" s="49">
        <v>404.8</v>
      </c>
      <c r="K62" s="49">
        <v>361.2</v>
      </c>
      <c r="L62" s="49">
        <v>361.2</v>
      </c>
      <c r="M62" s="50">
        <v>24</v>
      </c>
      <c r="N62" s="49">
        <v>136509.34280000001</v>
      </c>
      <c r="O62" s="37">
        <v>2020</v>
      </c>
    </row>
    <row r="63" spans="1:16" ht="40.5" customHeight="1" x14ac:dyDescent="0.3">
      <c r="C63" s="50">
        <v>31</v>
      </c>
      <c r="D63" s="62" t="s">
        <v>111</v>
      </c>
      <c r="E63" s="46">
        <v>1976</v>
      </c>
      <c r="F63" s="46"/>
      <c r="G63" s="47" t="s">
        <v>31</v>
      </c>
      <c r="H63" s="48">
        <v>2</v>
      </c>
      <c r="I63" s="48">
        <v>1</v>
      </c>
      <c r="J63" s="49">
        <v>375.1</v>
      </c>
      <c r="K63" s="49">
        <v>353.7</v>
      </c>
      <c r="L63" s="49">
        <v>353.7</v>
      </c>
      <c r="M63" s="50">
        <v>22</v>
      </c>
      <c r="N63" s="49">
        <v>542730.3996</v>
      </c>
      <c r="O63" s="37">
        <v>2020</v>
      </c>
    </row>
    <row r="64" spans="1:16" ht="40.5" customHeight="1" x14ac:dyDescent="0.3">
      <c r="C64" s="50">
        <v>32</v>
      </c>
      <c r="D64" s="62" t="s">
        <v>41</v>
      </c>
      <c r="E64" s="46">
        <v>1970</v>
      </c>
      <c r="F64" s="46"/>
      <c r="G64" s="47" t="s">
        <v>31</v>
      </c>
      <c r="H64" s="48">
        <v>2</v>
      </c>
      <c r="I64" s="48">
        <v>2</v>
      </c>
      <c r="J64" s="49">
        <v>747.3</v>
      </c>
      <c r="K64" s="49">
        <v>733</v>
      </c>
      <c r="L64" s="49">
        <v>733</v>
      </c>
      <c r="M64" s="50">
        <v>29</v>
      </c>
      <c r="N64" s="49">
        <v>128638.5816</v>
      </c>
      <c r="O64" s="37">
        <v>2020</v>
      </c>
    </row>
    <row r="65" spans="3:15" ht="40.5" customHeight="1" x14ac:dyDescent="0.3">
      <c r="C65" s="48">
        <v>33</v>
      </c>
      <c r="D65" s="62" t="s">
        <v>112</v>
      </c>
      <c r="E65" s="46">
        <v>1968</v>
      </c>
      <c r="F65" s="46"/>
      <c r="G65" s="47" t="s">
        <v>31</v>
      </c>
      <c r="H65" s="48">
        <v>2</v>
      </c>
      <c r="I65" s="48">
        <v>2</v>
      </c>
      <c r="J65" s="49">
        <v>749.4</v>
      </c>
      <c r="K65" s="49">
        <v>738.3</v>
      </c>
      <c r="L65" s="49">
        <v>738.3</v>
      </c>
      <c r="M65" s="50">
        <v>29</v>
      </c>
      <c r="N65" s="49">
        <v>381717.73160000006</v>
      </c>
      <c r="O65" s="37">
        <v>2020</v>
      </c>
    </row>
    <row r="66" spans="3:15" ht="40.5" customHeight="1" x14ac:dyDescent="0.3">
      <c r="C66" s="50">
        <v>34</v>
      </c>
      <c r="D66" s="62" t="s">
        <v>113</v>
      </c>
      <c r="E66" s="46">
        <v>1976</v>
      </c>
      <c r="F66" s="46"/>
      <c r="G66" s="47" t="s">
        <v>31</v>
      </c>
      <c r="H66" s="48">
        <v>2</v>
      </c>
      <c r="I66" s="48">
        <v>3</v>
      </c>
      <c r="J66" s="49">
        <v>892.1</v>
      </c>
      <c r="K66" s="49">
        <v>877.3</v>
      </c>
      <c r="L66" s="49">
        <v>877.3</v>
      </c>
      <c r="M66" s="50">
        <v>43</v>
      </c>
      <c r="N66" s="49">
        <v>300839.89439999999</v>
      </c>
      <c r="O66" s="37">
        <v>2020</v>
      </c>
    </row>
    <row r="67" spans="3:15" ht="40.5" customHeight="1" x14ac:dyDescent="0.3">
      <c r="C67" s="50">
        <v>35</v>
      </c>
      <c r="D67" s="62" t="s">
        <v>114</v>
      </c>
      <c r="E67" s="46">
        <v>1969</v>
      </c>
      <c r="F67" s="46"/>
      <c r="G67" s="47" t="s">
        <v>31</v>
      </c>
      <c r="H67" s="48">
        <v>5</v>
      </c>
      <c r="I67" s="48">
        <v>4</v>
      </c>
      <c r="J67" s="49">
        <v>3284.7</v>
      </c>
      <c r="K67" s="49">
        <v>3260.9</v>
      </c>
      <c r="L67" s="49">
        <v>3032.1</v>
      </c>
      <c r="M67" s="50">
        <v>126</v>
      </c>
      <c r="N67" s="49">
        <v>565421.05080000008</v>
      </c>
      <c r="O67" s="37">
        <v>2020</v>
      </c>
    </row>
    <row r="68" spans="3:15" ht="40.5" customHeight="1" x14ac:dyDescent="0.3">
      <c r="C68" s="48">
        <v>36</v>
      </c>
      <c r="D68" s="62" t="s">
        <v>115</v>
      </c>
      <c r="E68" s="46">
        <v>1961</v>
      </c>
      <c r="F68" s="46"/>
      <c r="G68" s="47" t="s">
        <v>31</v>
      </c>
      <c r="H68" s="48">
        <v>2</v>
      </c>
      <c r="I68" s="48">
        <v>2</v>
      </c>
      <c r="J68" s="49">
        <v>1001</v>
      </c>
      <c r="K68" s="49">
        <v>544.1</v>
      </c>
      <c r="L68" s="49">
        <v>544.1</v>
      </c>
      <c r="M68" s="50">
        <v>20</v>
      </c>
      <c r="N68" s="49">
        <v>399053.63199999998</v>
      </c>
      <c r="O68" s="37">
        <v>2020</v>
      </c>
    </row>
    <row r="69" spans="3:15" ht="40.5" customHeight="1" x14ac:dyDescent="0.3">
      <c r="C69" s="50">
        <v>37</v>
      </c>
      <c r="D69" s="62" t="s">
        <v>116</v>
      </c>
      <c r="E69" s="46">
        <v>1976</v>
      </c>
      <c r="F69" s="46"/>
      <c r="G69" s="47" t="s">
        <v>31</v>
      </c>
      <c r="H69" s="48">
        <v>2</v>
      </c>
      <c r="I69" s="48">
        <v>3</v>
      </c>
      <c r="J69" s="49">
        <v>861.9</v>
      </c>
      <c r="K69" s="49">
        <v>860.8</v>
      </c>
      <c r="L69" s="49">
        <v>860.8</v>
      </c>
      <c r="M69" s="50">
        <v>40</v>
      </c>
      <c r="N69" s="49">
        <v>290655.6532</v>
      </c>
      <c r="O69" s="37">
        <v>2020</v>
      </c>
    </row>
    <row r="70" spans="3:15" ht="40.5" customHeight="1" x14ac:dyDescent="0.3">
      <c r="C70" s="50">
        <v>38</v>
      </c>
      <c r="D70" s="62" t="s">
        <v>117</v>
      </c>
      <c r="E70" s="46">
        <v>1972</v>
      </c>
      <c r="F70" s="46"/>
      <c r="G70" s="47" t="s">
        <v>104</v>
      </c>
      <c r="H70" s="48">
        <v>2</v>
      </c>
      <c r="I70" s="48">
        <v>1</v>
      </c>
      <c r="J70" s="49">
        <v>371.8</v>
      </c>
      <c r="K70" s="49">
        <v>363.5</v>
      </c>
      <c r="L70" s="49">
        <v>363.5</v>
      </c>
      <c r="M70" s="50">
        <v>15</v>
      </c>
      <c r="N70" s="49">
        <v>125380.8676</v>
      </c>
      <c r="O70" s="37">
        <v>2020</v>
      </c>
    </row>
    <row r="71" spans="3:15" ht="40.5" customHeight="1" x14ac:dyDescent="0.3">
      <c r="C71" s="48">
        <v>39</v>
      </c>
      <c r="D71" s="62" t="s">
        <v>118</v>
      </c>
      <c r="E71" s="46">
        <v>1963</v>
      </c>
      <c r="F71" s="46"/>
      <c r="G71" s="47" t="s">
        <v>104</v>
      </c>
      <c r="H71" s="48">
        <v>2</v>
      </c>
      <c r="I71" s="48">
        <v>2</v>
      </c>
      <c r="J71" s="49">
        <v>635.70000000000005</v>
      </c>
      <c r="K71" s="49">
        <v>632.9</v>
      </c>
      <c r="L71" s="49">
        <v>632.9</v>
      </c>
      <c r="M71" s="50">
        <v>36</v>
      </c>
      <c r="N71" s="49">
        <v>214374.99039999998</v>
      </c>
      <c r="O71" s="37">
        <v>2020</v>
      </c>
    </row>
    <row r="72" spans="3:15" ht="40.5" customHeight="1" x14ac:dyDescent="0.3">
      <c r="C72" s="50">
        <v>40</v>
      </c>
      <c r="D72" s="62" t="s">
        <v>119</v>
      </c>
      <c r="E72" s="46">
        <v>1962</v>
      </c>
      <c r="F72" s="46"/>
      <c r="G72" s="47" t="s">
        <v>104</v>
      </c>
      <c r="H72" s="48">
        <v>2</v>
      </c>
      <c r="I72" s="48">
        <v>2</v>
      </c>
      <c r="J72" s="49">
        <v>953.6</v>
      </c>
      <c r="K72" s="49">
        <v>622.29999999999995</v>
      </c>
      <c r="L72" s="49">
        <v>622.29999999999995</v>
      </c>
      <c r="M72" s="50">
        <v>28</v>
      </c>
      <c r="N72" s="49">
        <v>107770.78199999999</v>
      </c>
      <c r="O72" s="37">
        <v>2020</v>
      </c>
    </row>
    <row r="73" spans="3:15" ht="40.5" customHeight="1" x14ac:dyDescent="0.3">
      <c r="C73" s="50">
        <v>41</v>
      </c>
      <c r="D73" s="62" t="s">
        <v>120</v>
      </c>
      <c r="E73" s="46">
        <v>1961</v>
      </c>
      <c r="F73" s="46"/>
      <c r="G73" s="47" t="s">
        <v>104</v>
      </c>
      <c r="H73" s="48">
        <v>2</v>
      </c>
      <c r="I73" s="48">
        <v>3</v>
      </c>
      <c r="J73" s="49">
        <v>894.1</v>
      </c>
      <c r="K73" s="49">
        <v>676.5</v>
      </c>
      <c r="L73" s="49">
        <v>676.5</v>
      </c>
      <c r="M73" s="50">
        <v>30</v>
      </c>
      <c r="N73" s="49">
        <v>402560.7512</v>
      </c>
      <c r="O73" s="37">
        <v>2020</v>
      </c>
    </row>
    <row r="74" spans="3:15" ht="40.5" customHeight="1" x14ac:dyDescent="0.3">
      <c r="C74" s="48">
        <v>42</v>
      </c>
      <c r="D74" s="62" t="s">
        <v>188</v>
      </c>
      <c r="E74" s="46">
        <v>1995</v>
      </c>
      <c r="F74" s="46"/>
      <c r="G74" s="47" t="s">
        <v>195</v>
      </c>
      <c r="H74" s="48">
        <v>5</v>
      </c>
      <c r="I74" s="48">
        <v>6</v>
      </c>
      <c r="J74" s="49">
        <v>3720.1</v>
      </c>
      <c r="K74" s="49">
        <f>L74</f>
        <v>3474.8</v>
      </c>
      <c r="L74" s="49">
        <v>3474.8</v>
      </c>
      <c r="M74" s="50">
        <v>143</v>
      </c>
      <c r="N74" s="49">
        <f>'прил 2'!C73</f>
        <v>1711575.6</v>
      </c>
      <c r="O74" s="37">
        <v>2020</v>
      </c>
    </row>
    <row r="75" spans="3:15" ht="40.5" customHeight="1" x14ac:dyDescent="0.3">
      <c r="C75" s="50">
        <v>43</v>
      </c>
      <c r="D75" s="62" t="s">
        <v>121</v>
      </c>
      <c r="E75" s="46">
        <v>1956</v>
      </c>
      <c r="F75" s="46"/>
      <c r="G75" s="47" t="s">
        <v>104</v>
      </c>
      <c r="H75" s="48">
        <v>2</v>
      </c>
      <c r="I75" s="48">
        <v>2</v>
      </c>
      <c r="J75" s="49">
        <v>423.8</v>
      </c>
      <c r="K75" s="49">
        <v>376.5</v>
      </c>
      <c r="L75" s="49">
        <v>376.5</v>
      </c>
      <c r="M75" s="50">
        <v>24</v>
      </c>
      <c r="N75" s="49">
        <v>270774.90959999996</v>
      </c>
      <c r="O75" s="37">
        <v>2020</v>
      </c>
    </row>
    <row r="76" spans="3:15" ht="40.5" customHeight="1" x14ac:dyDescent="0.3">
      <c r="C76" s="50">
        <v>44</v>
      </c>
      <c r="D76" s="62" t="s">
        <v>122</v>
      </c>
      <c r="E76" s="46">
        <v>1978</v>
      </c>
      <c r="F76" s="46"/>
      <c r="G76" s="47" t="s">
        <v>104</v>
      </c>
      <c r="H76" s="48">
        <v>2</v>
      </c>
      <c r="I76" s="48">
        <v>3</v>
      </c>
      <c r="J76" s="49">
        <v>829.9</v>
      </c>
      <c r="K76" s="49">
        <v>746.8</v>
      </c>
      <c r="L76" s="49">
        <v>746.8</v>
      </c>
      <c r="M76" s="50">
        <v>48</v>
      </c>
      <c r="N76" s="49">
        <v>279864.39240000001</v>
      </c>
      <c r="O76" s="37">
        <v>2020</v>
      </c>
    </row>
    <row r="77" spans="3:15" ht="40.5" customHeight="1" x14ac:dyDescent="0.3">
      <c r="C77" s="48">
        <v>45</v>
      </c>
      <c r="D77" s="62" t="s">
        <v>123</v>
      </c>
      <c r="E77" s="46">
        <v>1971</v>
      </c>
      <c r="F77" s="46"/>
      <c r="G77" s="47" t="s">
        <v>104</v>
      </c>
      <c r="H77" s="48">
        <v>2</v>
      </c>
      <c r="I77" s="48">
        <v>2</v>
      </c>
      <c r="J77" s="49">
        <v>370.4</v>
      </c>
      <c r="K77" s="49">
        <v>331.1</v>
      </c>
      <c r="L77" s="49">
        <v>331.1</v>
      </c>
      <c r="M77" s="50">
        <v>24</v>
      </c>
      <c r="N77" s="49">
        <v>124908.74560000001</v>
      </c>
      <c r="O77" s="37">
        <v>2020</v>
      </c>
    </row>
    <row r="78" spans="3:15" ht="40.5" customHeight="1" x14ac:dyDescent="0.3">
      <c r="C78" s="50">
        <v>46</v>
      </c>
      <c r="D78" s="62" t="s">
        <v>124</v>
      </c>
      <c r="E78" s="46">
        <v>1969</v>
      </c>
      <c r="F78" s="46"/>
      <c r="G78" s="47" t="s">
        <v>31</v>
      </c>
      <c r="H78" s="48">
        <v>2</v>
      </c>
      <c r="I78" s="48">
        <v>2</v>
      </c>
      <c r="J78" s="49">
        <v>379.8</v>
      </c>
      <c r="K78" s="49">
        <v>379.8</v>
      </c>
      <c r="L78" s="49">
        <v>379.8</v>
      </c>
      <c r="M78" s="50">
        <v>24</v>
      </c>
      <c r="N78" s="49">
        <v>128078.68280000001</v>
      </c>
      <c r="O78" s="37">
        <v>2020</v>
      </c>
    </row>
    <row r="79" spans="3:15" ht="40.5" customHeight="1" x14ac:dyDescent="0.3">
      <c r="C79" s="50">
        <v>47</v>
      </c>
      <c r="D79" s="62" t="s">
        <v>125</v>
      </c>
      <c r="E79" s="46">
        <v>1968</v>
      </c>
      <c r="F79" s="46"/>
      <c r="G79" s="47" t="s">
        <v>31</v>
      </c>
      <c r="H79" s="48">
        <v>2</v>
      </c>
      <c r="I79" s="48">
        <v>2</v>
      </c>
      <c r="J79" s="49">
        <v>378.4</v>
      </c>
      <c r="K79" s="49">
        <v>378.4</v>
      </c>
      <c r="L79" s="49">
        <v>378.4</v>
      </c>
      <c r="M79" s="50">
        <v>24</v>
      </c>
      <c r="N79" s="49">
        <v>127606.56079999999</v>
      </c>
      <c r="O79" s="37">
        <v>2020</v>
      </c>
    </row>
    <row r="80" spans="3:15" ht="40.5" customHeight="1" x14ac:dyDescent="0.3">
      <c r="C80" s="48">
        <v>48</v>
      </c>
      <c r="D80" s="62" t="s">
        <v>126</v>
      </c>
      <c r="E80" s="46">
        <v>1994</v>
      </c>
      <c r="F80" s="46"/>
      <c r="G80" s="33" t="s">
        <v>32</v>
      </c>
      <c r="H80" s="48">
        <v>5</v>
      </c>
      <c r="I80" s="48">
        <v>4</v>
      </c>
      <c r="J80" s="49">
        <v>5876</v>
      </c>
      <c r="K80" s="49">
        <v>4858.25</v>
      </c>
      <c r="L80" s="49">
        <v>4858.25</v>
      </c>
      <c r="M80" s="50">
        <v>255</v>
      </c>
      <c r="N80" s="49">
        <v>664074.10879999993</v>
      </c>
      <c r="O80" s="37">
        <v>2020</v>
      </c>
    </row>
    <row r="81" spans="3:15" ht="40.5" customHeight="1" x14ac:dyDescent="0.3">
      <c r="C81" s="50">
        <v>49</v>
      </c>
      <c r="D81" s="62" t="s">
        <v>127</v>
      </c>
      <c r="E81" s="46">
        <v>1970</v>
      </c>
      <c r="F81" s="46"/>
      <c r="G81" s="48" t="s">
        <v>128</v>
      </c>
      <c r="H81" s="48">
        <v>2</v>
      </c>
      <c r="I81" s="48">
        <v>2</v>
      </c>
      <c r="J81" s="49">
        <v>674.4</v>
      </c>
      <c r="K81" s="49">
        <v>635.4</v>
      </c>
      <c r="L81" s="49">
        <v>635.4</v>
      </c>
      <c r="M81" s="50">
        <v>45</v>
      </c>
      <c r="N81" s="49">
        <v>343515.39160000003</v>
      </c>
      <c r="O81" s="37">
        <v>2020</v>
      </c>
    </row>
    <row r="82" spans="3:15" ht="40.5" customHeight="1" x14ac:dyDescent="0.3">
      <c r="C82" s="50">
        <v>50</v>
      </c>
      <c r="D82" s="62" t="s">
        <v>129</v>
      </c>
      <c r="E82" s="46">
        <v>1972</v>
      </c>
      <c r="F82" s="46"/>
      <c r="G82" s="33" t="s">
        <v>32</v>
      </c>
      <c r="H82" s="48">
        <v>2</v>
      </c>
      <c r="I82" s="48">
        <v>2</v>
      </c>
      <c r="J82" s="49">
        <v>912</v>
      </c>
      <c r="K82" s="49">
        <v>573.20000000000005</v>
      </c>
      <c r="L82" s="49">
        <v>573.20000000000005</v>
      </c>
      <c r="M82" s="50">
        <v>30</v>
      </c>
      <c r="N82" s="49">
        <v>464540.3812</v>
      </c>
      <c r="O82" s="37">
        <v>2020</v>
      </c>
    </row>
    <row r="83" spans="3:15" ht="40.5" customHeight="1" x14ac:dyDescent="0.3">
      <c r="C83" s="48">
        <v>51</v>
      </c>
      <c r="D83" s="62" t="s">
        <v>130</v>
      </c>
      <c r="E83" s="46">
        <v>1964</v>
      </c>
      <c r="F83" s="46"/>
      <c r="G83" s="47" t="s">
        <v>31</v>
      </c>
      <c r="H83" s="48">
        <v>2</v>
      </c>
      <c r="I83" s="48">
        <v>2</v>
      </c>
      <c r="J83" s="49">
        <v>696.7</v>
      </c>
      <c r="K83" s="49">
        <v>648.1</v>
      </c>
      <c r="L83" s="49">
        <v>648.1</v>
      </c>
      <c r="M83" s="50">
        <v>42</v>
      </c>
      <c r="N83" s="49">
        <v>434285.158</v>
      </c>
      <c r="O83" s="37">
        <v>2020</v>
      </c>
    </row>
    <row r="84" spans="3:15" ht="40.5" customHeight="1" x14ac:dyDescent="0.3">
      <c r="C84" s="50">
        <v>52</v>
      </c>
      <c r="D84" s="62" t="s">
        <v>131</v>
      </c>
      <c r="E84" s="46">
        <v>1972</v>
      </c>
      <c r="F84" s="46"/>
      <c r="G84" s="47" t="s">
        <v>31</v>
      </c>
      <c r="H84" s="48">
        <v>2</v>
      </c>
      <c r="I84" s="48">
        <v>2</v>
      </c>
      <c r="J84" s="49">
        <v>695.7</v>
      </c>
      <c r="K84" s="49">
        <v>654.9</v>
      </c>
      <c r="L84" s="49">
        <v>654.9</v>
      </c>
      <c r="M84" s="50">
        <v>30</v>
      </c>
      <c r="N84" s="49">
        <v>354364.8504</v>
      </c>
      <c r="O84" s="37">
        <v>2020</v>
      </c>
    </row>
    <row r="85" spans="3:15" ht="40.5" customHeight="1" x14ac:dyDescent="0.3">
      <c r="C85" s="50">
        <v>53</v>
      </c>
      <c r="D85" s="62" t="s">
        <v>132</v>
      </c>
      <c r="E85" s="46">
        <v>1971</v>
      </c>
      <c r="F85" s="46"/>
      <c r="G85" s="47" t="s">
        <v>31</v>
      </c>
      <c r="H85" s="48">
        <v>2</v>
      </c>
      <c r="I85" s="48">
        <v>2</v>
      </c>
      <c r="J85" s="49">
        <v>692</v>
      </c>
      <c r="K85" s="49">
        <v>644.70000000000005</v>
      </c>
      <c r="L85" s="49">
        <v>644.70000000000005</v>
      </c>
      <c r="M85" s="50">
        <v>40</v>
      </c>
      <c r="N85" s="49">
        <v>352480.20919999998</v>
      </c>
      <c r="O85" s="37">
        <v>2020</v>
      </c>
    </row>
    <row r="86" spans="3:15" ht="40.5" customHeight="1" x14ac:dyDescent="0.3">
      <c r="C86" s="48">
        <v>54</v>
      </c>
      <c r="D86" s="62" t="s">
        <v>133</v>
      </c>
      <c r="E86" s="46">
        <v>1966</v>
      </c>
      <c r="F86" s="46"/>
      <c r="G86" s="33" t="s">
        <v>32</v>
      </c>
      <c r="H86" s="48">
        <v>2</v>
      </c>
      <c r="I86" s="48">
        <v>2</v>
      </c>
      <c r="J86" s="49">
        <v>646.1</v>
      </c>
      <c r="K86" s="49">
        <v>645.29999999999995</v>
      </c>
      <c r="L86" s="49">
        <v>645.29999999999995</v>
      </c>
      <c r="M86" s="50">
        <v>23</v>
      </c>
      <c r="N86" s="49">
        <v>217882.14199999999</v>
      </c>
      <c r="O86" s="37">
        <v>2020</v>
      </c>
    </row>
    <row r="87" spans="3:15" ht="40.5" customHeight="1" x14ac:dyDescent="0.3">
      <c r="C87" s="50">
        <v>55</v>
      </c>
      <c r="D87" s="62" t="s">
        <v>134</v>
      </c>
      <c r="E87" s="46">
        <v>1971</v>
      </c>
      <c r="F87" s="46"/>
      <c r="G87" s="33" t="s">
        <v>32</v>
      </c>
      <c r="H87" s="48">
        <v>2</v>
      </c>
      <c r="I87" s="48">
        <v>2</v>
      </c>
      <c r="J87" s="49">
        <v>1050.9000000000001</v>
      </c>
      <c r="K87" s="49">
        <v>645.70000000000005</v>
      </c>
      <c r="L87" s="49">
        <v>645.70000000000005</v>
      </c>
      <c r="M87" s="50">
        <v>26</v>
      </c>
      <c r="N87" s="49">
        <v>535291.10759999999</v>
      </c>
      <c r="O87" s="37">
        <v>2020</v>
      </c>
    </row>
    <row r="88" spans="3:15" ht="40.5" customHeight="1" x14ac:dyDescent="0.3">
      <c r="C88" s="50">
        <v>56</v>
      </c>
      <c r="D88" s="62" t="s">
        <v>135</v>
      </c>
      <c r="E88" s="46">
        <v>1973</v>
      </c>
      <c r="F88" s="46"/>
      <c r="G88" s="47" t="s">
        <v>31</v>
      </c>
      <c r="H88" s="48">
        <v>2</v>
      </c>
      <c r="I88" s="48">
        <v>2</v>
      </c>
      <c r="J88" s="49">
        <v>727.1</v>
      </c>
      <c r="K88" s="49">
        <v>727.1</v>
      </c>
      <c r="L88" s="49">
        <v>727.1</v>
      </c>
      <c r="M88" s="50">
        <v>50</v>
      </c>
      <c r="N88" s="49">
        <v>245197.49840000004</v>
      </c>
      <c r="O88" s="37">
        <v>2020</v>
      </c>
    </row>
    <row r="89" spans="3:15" ht="40.5" customHeight="1" x14ac:dyDescent="0.3">
      <c r="C89" s="48">
        <v>57</v>
      </c>
      <c r="D89" s="62" t="s">
        <v>136</v>
      </c>
      <c r="E89" s="46">
        <v>1977</v>
      </c>
      <c r="F89" s="46"/>
      <c r="G89" s="33" t="s">
        <v>32</v>
      </c>
      <c r="H89" s="48">
        <v>2</v>
      </c>
      <c r="I89" s="48">
        <v>3</v>
      </c>
      <c r="J89" s="49">
        <v>1431.7</v>
      </c>
      <c r="K89" s="49">
        <v>861.2</v>
      </c>
      <c r="L89" s="49">
        <v>861.2</v>
      </c>
      <c r="M89" s="50">
        <v>43</v>
      </c>
      <c r="N89" s="49">
        <v>482807.40279999998</v>
      </c>
      <c r="O89" s="37">
        <v>2020</v>
      </c>
    </row>
    <row r="90" spans="3:15" ht="40.5" customHeight="1" x14ac:dyDescent="0.3">
      <c r="C90" s="50">
        <v>58</v>
      </c>
      <c r="D90" s="62" t="s">
        <v>137</v>
      </c>
      <c r="E90" s="46">
        <v>1977</v>
      </c>
      <c r="F90" s="46"/>
      <c r="G90" s="33" t="s">
        <v>32</v>
      </c>
      <c r="H90" s="48">
        <v>2</v>
      </c>
      <c r="I90" s="48">
        <v>3</v>
      </c>
      <c r="J90" s="49">
        <v>888</v>
      </c>
      <c r="K90" s="49">
        <v>863.5</v>
      </c>
      <c r="L90" s="49">
        <v>863.5</v>
      </c>
      <c r="M90" s="50">
        <v>42</v>
      </c>
      <c r="N90" s="49">
        <v>299457.26720000006</v>
      </c>
      <c r="O90" s="37">
        <v>2020</v>
      </c>
    </row>
    <row r="91" spans="3:15" ht="40.5" customHeight="1" x14ac:dyDescent="0.3">
      <c r="C91" s="50">
        <v>59</v>
      </c>
      <c r="D91" s="62" t="s">
        <v>138</v>
      </c>
      <c r="E91" s="46">
        <v>1973</v>
      </c>
      <c r="F91" s="46"/>
      <c r="G91" s="47" t="s">
        <v>31</v>
      </c>
      <c r="H91" s="48">
        <v>2</v>
      </c>
      <c r="I91" s="48">
        <v>3</v>
      </c>
      <c r="J91" s="49">
        <v>850</v>
      </c>
      <c r="K91" s="49">
        <v>809.3</v>
      </c>
      <c r="L91" s="49">
        <v>809.3</v>
      </c>
      <c r="M91" s="50">
        <v>49</v>
      </c>
      <c r="N91" s="49">
        <v>286642.64999999997</v>
      </c>
      <c r="O91" s="37">
        <v>2020</v>
      </c>
    </row>
    <row r="92" spans="3:15" ht="40.5" customHeight="1" x14ac:dyDescent="0.3">
      <c r="C92" s="48">
        <v>60</v>
      </c>
      <c r="D92" s="62" t="s">
        <v>139</v>
      </c>
      <c r="E92" s="46">
        <v>1975</v>
      </c>
      <c r="F92" s="46"/>
      <c r="G92" s="33" t="s">
        <v>32</v>
      </c>
      <c r="H92" s="48">
        <v>2</v>
      </c>
      <c r="I92" s="48">
        <v>3</v>
      </c>
      <c r="J92" s="49">
        <v>874</v>
      </c>
      <c r="K92" s="49">
        <v>857.2</v>
      </c>
      <c r="L92" s="49">
        <v>857.2</v>
      </c>
      <c r="M92" s="50">
        <v>51</v>
      </c>
      <c r="N92" s="49">
        <v>294736.0956</v>
      </c>
      <c r="O92" s="37">
        <v>2020</v>
      </c>
    </row>
    <row r="93" spans="3:15" ht="40.5" customHeight="1" x14ac:dyDescent="0.3">
      <c r="C93" s="50">
        <v>61</v>
      </c>
      <c r="D93" s="62" t="s">
        <v>140</v>
      </c>
      <c r="E93" s="46">
        <v>1989</v>
      </c>
      <c r="F93" s="46"/>
      <c r="G93" s="47" t="s">
        <v>31</v>
      </c>
      <c r="H93" s="48">
        <v>2</v>
      </c>
      <c r="I93" s="48">
        <v>3</v>
      </c>
      <c r="J93" s="49">
        <v>941.9</v>
      </c>
      <c r="K93" s="49">
        <v>862.4</v>
      </c>
      <c r="L93" s="49">
        <v>862.4</v>
      </c>
      <c r="M93" s="50">
        <v>44</v>
      </c>
      <c r="N93" s="49">
        <v>162136.59399999998</v>
      </c>
      <c r="O93" s="37">
        <v>2020</v>
      </c>
    </row>
    <row r="94" spans="3:15" ht="40.5" customHeight="1" x14ac:dyDescent="0.3">
      <c r="C94" s="50">
        <v>62</v>
      </c>
      <c r="D94" s="62" t="s">
        <v>141</v>
      </c>
      <c r="E94" s="46">
        <v>1989</v>
      </c>
      <c r="F94" s="46"/>
      <c r="G94" s="47" t="s">
        <v>31</v>
      </c>
      <c r="H94" s="48">
        <v>2</v>
      </c>
      <c r="I94" s="48">
        <v>3</v>
      </c>
      <c r="J94" s="49">
        <v>923</v>
      </c>
      <c r="K94" s="49">
        <v>853</v>
      </c>
      <c r="L94" s="49">
        <v>853</v>
      </c>
      <c r="M94" s="50">
        <v>42</v>
      </c>
      <c r="N94" s="49">
        <v>158883.19360000003</v>
      </c>
      <c r="O94" s="37">
        <v>2020</v>
      </c>
    </row>
    <row r="95" spans="3:15" ht="40.5" customHeight="1" x14ac:dyDescent="0.3">
      <c r="C95" s="48">
        <v>63</v>
      </c>
      <c r="D95" s="62" t="s">
        <v>142</v>
      </c>
      <c r="E95" s="46">
        <v>1965</v>
      </c>
      <c r="F95" s="46"/>
      <c r="G95" s="47" t="s">
        <v>31</v>
      </c>
      <c r="H95" s="48">
        <v>2</v>
      </c>
      <c r="I95" s="48">
        <v>2</v>
      </c>
      <c r="J95" s="49">
        <v>689.1</v>
      </c>
      <c r="K95" s="49">
        <v>628.29999999999995</v>
      </c>
      <c r="L95" s="49">
        <v>554.5</v>
      </c>
      <c r="M95" s="50">
        <v>28</v>
      </c>
      <c r="N95" s="49">
        <v>351003.0564</v>
      </c>
      <c r="O95" s="37">
        <v>2020</v>
      </c>
    </row>
    <row r="96" spans="3:15" ht="40.5" customHeight="1" x14ac:dyDescent="0.3">
      <c r="C96" s="50">
        <v>64</v>
      </c>
      <c r="D96" s="62" t="s">
        <v>143</v>
      </c>
      <c r="E96" s="46">
        <v>1970</v>
      </c>
      <c r="F96" s="46"/>
      <c r="G96" s="47" t="s">
        <v>31</v>
      </c>
      <c r="H96" s="48">
        <v>2</v>
      </c>
      <c r="I96" s="48">
        <v>2</v>
      </c>
      <c r="J96" s="49">
        <v>764</v>
      </c>
      <c r="K96" s="49">
        <v>723.8</v>
      </c>
      <c r="L96" s="49">
        <v>723.8</v>
      </c>
      <c r="M96" s="50">
        <v>30</v>
      </c>
      <c r="N96" s="49">
        <v>389154.44639999996</v>
      </c>
      <c r="O96" s="37">
        <v>2020</v>
      </c>
    </row>
    <row r="97" spans="3:15" ht="40.5" customHeight="1" x14ac:dyDescent="0.3">
      <c r="C97" s="50">
        <v>65</v>
      </c>
      <c r="D97" s="62" t="s">
        <v>144</v>
      </c>
      <c r="E97" s="46">
        <v>1919</v>
      </c>
      <c r="F97" s="46"/>
      <c r="G97" s="47" t="s">
        <v>31</v>
      </c>
      <c r="H97" s="48">
        <v>2</v>
      </c>
      <c r="I97" s="48">
        <v>2</v>
      </c>
      <c r="J97" s="49">
        <v>783.7</v>
      </c>
      <c r="K97" s="49">
        <v>727.8</v>
      </c>
      <c r="L97" s="49">
        <v>727.8</v>
      </c>
      <c r="M97" s="50">
        <v>32</v>
      </c>
      <c r="N97" s="49">
        <v>399188.92919999996</v>
      </c>
      <c r="O97" s="37">
        <v>2020</v>
      </c>
    </row>
    <row r="98" spans="3:15" ht="40.5" customHeight="1" x14ac:dyDescent="0.3">
      <c r="C98" s="48">
        <v>66</v>
      </c>
      <c r="D98" s="62" t="s">
        <v>145</v>
      </c>
      <c r="E98" s="46">
        <v>1975</v>
      </c>
      <c r="F98" s="46"/>
      <c r="G98" s="33" t="s">
        <v>32</v>
      </c>
      <c r="H98" s="48">
        <v>2</v>
      </c>
      <c r="I98" s="48">
        <v>2</v>
      </c>
      <c r="J98" s="49">
        <v>787.1</v>
      </c>
      <c r="K98" s="49">
        <v>734.7</v>
      </c>
      <c r="L98" s="49">
        <v>734.7</v>
      </c>
      <c r="M98" s="50">
        <v>34</v>
      </c>
      <c r="N98" s="49">
        <v>265431.10240000003</v>
      </c>
      <c r="O98" s="37">
        <v>2020</v>
      </c>
    </row>
    <row r="99" spans="3:15" ht="40.5" customHeight="1" x14ac:dyDescent="0.3">
      <c r="C99" s="50">
        <v>67</v>
      </c>
      <c r="D99" s="62" t="s">
        <v>146</v>
      </c>
      <c r="E99" s="46">
        <v>1974</v>
      </c>
      <c r="F99" s="46"/>
      <c r="G99" s="47" t="s">
        <v>31</v>
      </c>
      <c r="H99" s="48">
        <v>2</v>
      </c>
      <c r="I99" s="48">
        <v>1</v>
      </c>
      <c r="J99" s="49">
        <v>381.8</v>
      </c>
      <c r="K99" s="49">
        <v>344.4</v>
      </c>
      <c r="L99" s="49">
        <v>344.4</v>
      </c>
      <c r="M99" s="50">
        <v>14</v>
      </c>
      <c r="N99" s="49">
        <v>128753.13159999999</v>
      </c>
      <c r="O99" s="37">
        <v>2020</v>
      </c>
    </row>
    <row r="100" spans="3:15" ht="40.5" customHeight="1" x14ac:dyDescent="0.3">
      <c r="C100" s="50">
        <v>68</v>
      </c>
      <c r="D100" s="62" t="s">
        <v>147</v>
      </c>
      <c r="E100" s="46">
        <v>1969</v>
      </c>
      <c r="F100" s="46"/>
      <c r="G100" s="47" t="s">
        <v>31</v>
      </c>
      <c r="H100" s="48">
        <v>2</v>
      </c>
      <c r="I100" s="48">
        <v>3</v>
      </c>
      <c r="J100" s="49">
        <v>917.1</v>
      </c>
      <c r="K100" s="49">
        <v>821.96</v>
      </c>
      <c r="L100" s="49">
        <v>821.96</v>
      </c>
      <c r="M100" s="50">
        <v>41</v>
      </c>
      <c r="N100" s="49">
        <v>309270.56439999997</v>
      </c>
      <c r="O100" s="37">
        <v>2020</v>
      </c>
    </row>
    <row r="101" spans="3:15" ht="40.5" customHeight="1" x14ac:dyDescent="0.3">
      <c r="C101" s="48">
        <v>69</v>
      </c>
      <c r="D101" s="62" t="s">
        <v>148</v>
      </c>
      <c r="E101" s="46">
        <v>1985</v>
      </c>
      <c r="F101" s="46"/>
      <c r="G101" s="33" t="s">
        <v>32</v>
      </c>
      <c r="H101" s="48">
        <v>2</v>
      </c>
      <c r="I101" s="48">
        <v>3</v>
      </c>
      <c r="J101" s="49">
        <v>1412.1</v>
      </c>
      <c r="K101" s="49">
        <v>834.5</v>
      </c>
      <c r="L101" s="49">
        <v>782.5</v>
      </c>
      <c r="M101" s="50">
        <v>52</v>
      </c>
      <c r="N101" s="49">
        <v>476197.76240000007</v>
      </c>
      <c r="O101" s="37">
        <v>2020</v>
      </c>
    </row>
    <row r="102" spans="3:15" ht="40.5" customHeight="1" x14ac:dyDescent="0.3">
      <c r="C102" s="50">
        <v>70</v>
      </c>
      <c r="D102" s="62" t="s">
        <v>149</v>
      </c>
      <c r="E102" s="46">
        <v>1980</v>
      </c>
      <c r="F102" s="46"/>
      <c r="G102" s="33" t="s">
        <v>32</v>
      </c>
      <c r="H102" s="48">
        <v>3</v>
      </c>
      <c r="I102" s="48">
        <v>2</v>
      </c>
      <c r="J102" s="49">
        <v>935.2</v>
      </c>
      <c r="K102" s="49">
        <v>847.8</v>
      </c>
      <c r="L102" s="49">
        <v>847.8</v>
      </c>
      <c r="M102" s="50">
        <v>36</v>
      </c>
      <c r="N102" s="49">
        <v>315374.37319999997</v>
      </c>
      <c r="O102" s="37">
        <v>2020</v>
      </c>
    </row>
    <row r="103" spans="3:15" ht="40.5" customHeight="1" x14ac:dyDescent="0.3">
      <c r="C103" s="50">
        <v>71</v>
      </c>
      <c r="D103" s="62" t="s">
        <v>150</v>
      </c>
      <c r="E103" s="46">
        <v>1973</v>
      </c>
      <c r="F103" s="46"/>
      <c r="G103" s="48" t="s">
        <v>128</v>
      </c>
      <c r="H103" s="48">
        <v>3</v>
      </c>
      <c r="I103" s="48">
        <v>3</v>
      </c>
      <c r="J103" s="49">
        <v>2146</v>
      </c>
      <c r="K103" s="49">
        <v>895.6</v>
      </c>
      <c r="L103" s="49">
        <v>895.6</v>
      </c>
      <c r="M103" s="50">
        <v>54</v>
      </c>
      <c r="N103" s="49">
        <v>723688.39240000001</v>
      </c>
      <c r="O103" s="37">
        <v>2020</v>
      </c>
    </row>
    <row r="104" spans="3:15" ht="40.5" customHeight="1" x14ac:dyDescent="0.3">
      <c r="C104" s="48">
        <v>72</v>
      </c>
      <c r="D104" s="62" t="s">
        <v>151</v>
      </c>
      <c r="E104" s="46">
        <v>1979</v>
      </c>
      <c r="F104" s="46"/>
      <c r="G104" s="48" t="s">
        <v>128</v>
      </c>
      <c r="H104" s="48">
        <v>2</v>
      </c>
      <c r="I104" s="48">
        <v>1</v>
      </c>
      <c r="J104" s="49">
        <v>473.2</v>
      </c>
      <c r="K104" s="49">
        <v>306.89999999999998</v>
      </c>
      <c r="L104" s="49">
        <v>306.89999999999998</v>
      </c>
      <c r="M104" s="50">
        <v>21</v>
      </c>
      <c r="N104" s="49">
        <v>159575.66039999999</v>
      </c>
      <c r="O104" s="37">
        <v>2020</v>
      </c>
    </row>
    <row r="105" spans="3:15" ht="40.5" customHeight="1" x14ac:dyDescent="0.3">
      <c r="C105" s="50">
        <v>73</v>
      </c>
      <c r="D105" s="62" t="s">
        <v>152</v>
      </c>
      <c r="E105" s="46">
        <v>1973</v>
      </c>
      <c r="F105" s="46"/>
      <c r="G105" s="47" t="s">
        <v>31</v>
      </c>
      <c r="H105" s="48">
        <v>2</v>
      </c>
      <c r="I105" s="48">
        <v>1</v>
      </c>
      <c r="J105" s="49">
        <v>252</v>
      </c>
      <c r="K105" s="49">
        <v>216.7</v>
      </c>
      <c r="L105" s="49">
        <v>168.2</v>
      </c>
      <c r="M105" s="50">
        <v>36</v>
      </c>
      <c r="N105" s="49">
        <v>84981.118799999997</v>
      </c>
      <c r="O105" s="37">
        <v>2020</v>
      </c>
    </row>
    <row r="106" spans="3:15" ht="40.5" customHeight="1" x14ac:dyDescent="0.3">
      <c r="C106" s="50">
        <v>74</v>
      </c>
      <c r="D106" s="62" t="s">
        <v>153</v>
      </c>
      <c r="E106" s="46">
        <v>1957</v>
      </c>
      <c r="F106" s="46"/>
      <c r="G106" s="48" t="s">
        <v>128</v>
      </c>
      <c r="H106" s="48">
        <v>2</v>
      </c>
      <c r="I106" s="48">
        <v>3</v>
      </c>
      <c r="J106" s="49">
        <v>871.5</v>
      </c>
      <c r="K106" s="49">
        <v>863.2</v>
      </c>
      <c r="L106" s="49">
        <v>863.2</v>
      </c>
      <c r="M106" s="50">
        <v>53</v>
      </c>
      <c r="N106" s="49">
        <v>293893.02959999995</v>
      </c>
      <c r="O106" s="37">
        <v>2020</v>
      </c>
    </row>
    <row r="107" spans="3:15" ht="40.5" customHeight="1" x14ac:dyDescent="0.3">
      <c r="C107" s="48">
        <v>75</v>
      </c>
      <c r="D107" s="62" t="s">
        <v>154</v>
      </c>
      <c r="E107" s="46">
        <v>1972</v>
      </c>
      <c r="F107" s="46"/>
      <c r="G107" s="48" t="s">
        <v>128</v>
      </c>
      <c r="H107" s="48">
        <v>2</v>
      </c>
      <c r="I107" s="48">
        <v>3</v>
      </c>
      <c r="J107" s="49">
        <v>988.4</v>
      </c>
      <c r="K107" s="49">
        <v>898.3</v>
      </c>
      <c r="L107" s="49">
        <v>898.3</v>
      </c>
      <c r="M107" s="50">
        <v>39</v>
      </c>
      <c r="N107" s="49">
        <v>333314.8248</v>
      </c>
      <c r="O107" s="37">
        <v>2020</v>
      </c>
    </row>
    <row r="108" spans="3:15" ht="40.5" customHeight="1" x14ac:dyDescent="0.3">
      <c r="C108" s="50">
        <v>76</v>
      </c>
      <c r="D108" s="62" t="s">
        <v>155</v>
      </c>
      <c r="E108" s="46">
        <v>1971</v>
      </c>
      <c r="F108" s="46"/>
      <c r="G108" s="48" t="s">
        <v>128</v>
      </c>
      <c r="H108" s="48">
        <v>2</v>
      </c>
      <c r="I108" s="48">
        <v>2</v>
      </c>
      <c r="J108" s="49">
        <v>828.5</v>
      </c>
      <c r="K108" s="49">
        <v>764.3</v>
      </c>
      <c r="L108" s="49">
        <v>764.3</v>
      </c>
      <c r="M108" s="50">
        <v>42</v>
      </c>
      <c r="N108" s="49">
        <v>279392.28039999999</v>
      </c>
      <c r="O108" s="37">
        <v>2020</v>
      </c>
    </row>
    <row r="109" spans="3:15" ht="40.5" customHeight="1" x14ac:dyDescent="0.3">
      <c r="C109" s="50">
        <v>77</v>
      </c>
      <c r="D109" s="62" t="s">
        <v>156</v>
      </c>
      <c r="E109" s="46">
        <v>1968</v>
      </c>
      <c r="F109" s="46"/>
      <c r="G109" s="48" t="s">
        <v>128</v>
      </c>
      <c r="H109" s="48">
        <v>2</v>
      </c>
      <c r="I109" s="48">
        <v>2</v>
      </c>
      <c r="J109" s="49">
        <v>836.6</v>
      </c>
      <c r="K109" s="49">
        <v>627.6</v>
      </c>
      <c r="L109" s="49">
        <v>627.6</v>
      </c>
      <c r="M109" s="50">
        <v>32</v>
      </c>
      <c r="N109" s="49">
        <v>282123.81520000001</v>
      </c>
      <c r="O109" s="37">
        <v>2020</v>
      </c>
    </row>
    <row r="110" spans="3:15" ht="40.5" customHeight="1" x14ac:dyDescent="0.3">
      <c r="C110" s="48">
        <v>78</v>
      </c>
      <c r="D110" s="62" t="s">
        <v>157</v>
      </c>
      <c r="E110" s="46">
        <v>1969</v>
      </c>
      <c r="F110" s="46"/>
      <c r="G110" s="48" t="s">
        <v>128</v>
      </c>
      <c r="H110" s="48">
        <v>2</v>
      </c>
      <c r="I110" s="48">
        <v>2</v>
      </c>
      <c r="J110" s="49">
        <v>836.6</v>
      </c>
      <c r="K110" s="49">
        <v>769.9</v>
      </c>
      <c r="L110" s="49">
        <v>769.9</v>
      </c>
      <c r="M110" s="50">
        <v>52</v>
      </c>
      <c r="N110" s="49">
        <v>282123.81520000001</v>
      </c>
      <c r="O110" s="37">
        <v>2020</v>
      </c>
    </row>
    <row r="111" spans="3:15" ht="40.5" customHeight="1" x14ac:dyDescent="0.3">
      <c r="C111" s="50">
        <v>79</v>
      </c>
      <c r="D111" s="62" t="s">
        <v>45</v>
      </c>
      <c r="E111" s="46">
        <v>1971</v>
      </c>
      <c r="F111" s="46"/>
      <c r="G111" s="47" t="s">
        <v>31</v>
      </c>
      <c r="H111" s="48">
        <v>2</v>
      </c>
      <c r="I111" s="48">
        <v>2</v>
      </c>
      <c r="J111" s="49">
        <v>784.5</v>
      </c>
      <c r="K111" s="49">
        <v>724.11</v>
      </c>
      <c r="L111" s="49">
        <v>724.11</v>
      </c>
      <c r="M111" s="50">
        <v>47</v>
      </c>
      <c r="N111" s="49">
        <v>135042.1</v>
      </c>
      <c r="O111" s="37">
        <v>2020</v>
      </c>
    </row>
    <row r="112" spans="3:15" ht="40.5" customHeight="1" x14ac:dyDescent="0.3">
      <c r="C112" s="50">
        <v>80</v>
      </c>
      <c r="D112" s="62" t="s">
        <v>158</v>
      </c>
      <c r="E112" s="46">
        <v>1990</v>
      </c>
      <c r="F112" s="46"/>
      <c r="G112" s="33" t="s">
        <v>32</v>
      </c>
      <c r="H112" s="48">
        <v>3</v>
      </c>
      <c r="I112" s="48">
        <v>2</v>
      </c>
      <c r="J112" s="49">
        <v>1220</v>
      </c>
      <c r="K112" s="49">
        <v>951.1</v>
      </c>
      <c r="L112" s="49">
        <v>951.1</v>
      </c>
      <c r="M112" s="50">
        <v>62</v>
      </c>
      <c r="N112" s="49">
        <v>1204698.7680000002</v>
      </c>
      <c r="O112" s="37">
        <v>2020</v>
      </c>
    </row>
    <row r="113" spans="3:15" ht="40.5" customHeight="1" x14ac:dyDescent="0.3">
      <c r="C113" s="48">
        <v>81</v>
      </c>
      <c r="D113" s="62" t="s">
        <v>159</v>
      </c>
      <c r="E113" s="46">
        <v>1965</v>
      </c>
      <c r="F113" s="46"/>
      <c r="G113" s="47" t="s">
        <v>104</v>
      </c>
      <c r="H113" s="48">
        <v>2</v>
      </c>
      <c r="I113" s="48">
        <v>2</v>
      </c>
      <c r="J113" s="49">
        <v>432.9</v>
      </c>
      <c r="K113" s="49">
        <v>394.1</v>
      </c>
      <c r="L113" s="49">
        <v>394.1</v>
      </c>
      <c r="M113" s="50">
        <v>24</v>
      </c>
      <c r="N113" s="49">
        <v>1112112.5007999998</v>
      </c>
      <c r="O113" s="37">
        <v>2020</v>
      </c>
    </row>
    <row r="114" spans="3:15" ht="40.5" customHeight="1" x14ac:dyDescent="0.3">
      <c r="C114" s="50">
        <v>82</v>
      </c>
      <c r="D114" s="62" t="s">
        <v>160</v>
      </c>
      <c r="E114" s="46">
        <v>1965</v>
      </c>
      <c r="F114" s="46"/>
      <c r="G114" s="47" t="s">
        <v>104</v>
      </c>
      <c r="H114" s="48">
        <v>2</v>
      </c>
      <c r="I114" s="48">
        <v>2</v>
      </c>
      <c r="J114" s="49">
        <v>439.8</v>
      </c>
      <c r="K114" s="49">
        <v>392.3</v>
      </c>
      <c r="L114" s="49">
        <v>392.3</v>
      </c>
      <c r="M114" s="50">
        <v>22</v>
      </c>
      <c r="N114" s="49">
        <v>224018.484</v>
      </c>
      <c r="O114" s="37">
        <v>2020</v>
      </c>
    </row>
    <row r="115" spans="3:15" ht="40.5" customHeight="1" x14ac:dyDescent="0.3">
      <c r="C115" s="50">
        <v>83</v>
      </c>
      <c r="D115" s="62" t="s">
        <v>161</v>
      </c>
      <c r="E115" s="46">
        <v>1966</v>
      </c>
      <c r="F115" s="46"/>
      <c r="G115" s="47" t="s">
        <v>104</v>
      </c>
      <c r="H115" s="48">
        <v>2</v>
      </c>
      <c r="I115" s="48">
        <v>2</v>
      </c>
      <c r="J115" s="49">
        <v>1039.5999999999999</v>
      </c>
      <c r="K115" s="49">
        <v>629.6</v>
      </c>
      <c r="L115" s="49">
        <v>629.6</v>
      </c>
      <c r="M115" s="50">
        <v>48</v>
      </c>
      <c r="N115" s="49">
        <v>529535.28479999991</v>
      </c>
      <c r="O115" s="37">
        <v>2020</v>
      </c>
    </row>
    <row r="116" spans="3:15" ht="40.5" customHeight="1" x14ac:dyDescent="0.3">
      <c r="C116" s="48">
        <v>84</v>
      </c>
      <c r="D116" s="62" t="s">
        <v>9</v>
      </c>
      <c r="E116" s="46">
        <v>1965</v>
      </c>
      <c r="F116" s="46"/>
      <c r="G116" s="33" t="s">
        <v>32</v>
      </c>
      <c r="H116" s="48">
        <v>2</v>
      </c>
      <c r="I116" s="48">
        <v>2</v>
      </c>
      <c r="J116" s="49">
        <v>2067.3000000000002</v>
      </c>
      <c r="K116" s="49">
        <v>655</v>
      </c>
      <c r="L116" s="49">
        <v>655</v>
      </c>
      <c r="M116" s="50">
        <v>25</v>
      </c>
      <c r="N116" s="49">
        <v>355860.48560000001</v>
      </c>
      <c r="O116" s="37">
        <v>2020</v>
      </c>
    </row>
    <row r="117" spans="3:15" ht="40.5" customHeight="1" x14ac:dyDescent="0.3">
      <c r="C117" s="50">
        <v>85</v>
      </c>
      <c r="D117" s="62" t="s">
        <v>10</v>
      </c>
      <c r="E117" s="46">
        <v>1966</v>
      </c>
      <c r="F117" s="46"/>
      <c r="G117" s="33" t="s">
        <v>32</v>
      </c>
      <c r="H117" s="48">
        <v>2</v>
      </c>
      <c r="I117" s="48">
        <v>2</v>
      </c>
      <c r="J117" s="49">
        <v>2067.3000000000002</v>
      </c>
      <c r="K117" s="49">
        <v>679.5</v>
      </c>
      <c r="L117" s="49">
        <v>679.5</v>
      </c>
      <c r="M117" s="50">
        <v>29</v>
      </c>
      <c r="N117" s="49">
        <v>355860.48560000001</v>
      </c>
      <c r="O117" s="37">
        <v>2020</v>
      </c>
    </row>
    <row r="118" spans="3:15" ht="40.5" customHeight="1" x14ac:dyDescent="0.3">
      <c r="C118" s="50">
        <v>86</v>
      </c>
      <c r="D118" s="62" t="s">
        <v>162</v>
      </c>
      <c r="E118" s="46">
        <v>1970</v>
      </c>
      <c r="F118" s="46"/>
      <c r="G118" s="47" t="s">
        <v>31</v>
      </c>
      <c r="H118" s="48">
        <v>2</v>
      </c>
      <c r="I118" s="48">
        <v>2</v>
      </c>
      <c r="J118" s="49">
        <v>1264.3</v>
      </c>
      <c r="K118" s="49">
        <v>724.1</v>
      </c>
      <c r="L118" s="49">
        <v>724.1</v>
      </c>
      <c r="M118" s="50">
        <v>26</v>
      </c>
      <c r="N118" s="49">
        <v>643989.48560000001</v>
      </c>
      <c r="O118" s="37">
        <v>2020</v>
      </c>
    </row>
    <row r="119" spans="3:15" ht="40.5" customHeight="1" x14ac:dyDescent="0.3">
      <c r="C119" s="48">
        <v>87</v>
      </c>
      <c r="D119" s="62" t="s">
        <v>163</v>
      </c>
      <c r="E119" s="46">
        <v>1973</v>
      </c>
      <c r="F119" s="46"/>
      <c r="G119" s="47" t="s">
        <v>31</v>
      </c>
      <c r="H119" s="48">
        <v>2</v>
      </c>
      <c r="I119" s="48">
        <v>2</v>
      </c>
      <c r="J119" s="49">
        <v>846.9</v>
      </c>
      <c r="K119" s="49">
        <v>780.3</v>
      </c>
      <c r="L119" s="49">
        <v>780.3</v>
      </c>
      <c r="M119" s="50">
        <v>36</v>
      </c>
      <c r="N119" s="49">
        <v>285597.24719999998</v>
      </c>
      <c r="O119" s="37">
        <v>2020</v>
      </c>
    </row>
    <row r="120" spans="3:15" ht="40.5" customHeight="1" x14ac:dyDescent="0.3">
      <c r="C120" s="50">
        <v>88</v>
      </c>
      <c r="D120" s="62" t="s">
        <v>164</v>
      </c>
      <c r="E120" s="46">
        <v>1977</v>
      </c>
      <c r="F120" s="46"/>
      <c r="G120" s="47" t="s">
        <v>31</v>
      </c>
      <c r="H120" s="48">
        <v>2</v>
      </c>
      <c r="I120" s="48">
        <v>2</v>
      </c>
      <c r="J120" s="49">
        <v>1614.7</v>
      </c>
      <c r="K120" s="49">
        <v>946</v>
      </c>
      <c r="L120" s="49">
        <v>946</v>
      </c>
      <c r="M120" s="50">
        <v>42</v>
      </c>
      <c r="N120" s="49">
        <v>544519.87800000003</v>
      </c>
      <c r="O120" s="37">
        <v>2020</v>
      </c>
    </row>
    <row r="121" spans="3:15" ht="40.5" customHeight="1" x14ac:dyDescent="0.3">
      <c r="C121" s="50">
        <v>89</v>
      </c>
      <c r="D121" s="62" t="s">
        <v>46</v>
      </c>
      <c r="E121" s="46">
        <v>1966</v>
      </c>
      <c r="F121" s="46"/>
      <c r="G121" s="47" t="s">
        <v>31</v>
      </c>
      <c r="H121" s="48">
        <v>2</v>
      </c>
      <c r="I121" s="48">
        <v>2</v>
      </c>
      <c r="J121" s="49">
        <v>1007.6</v>
      </c>
      <c r="K121" s="49">
        <v>630</v>
      </c>
      <c r="L121" s="49">
        <v>630</v>
      </c>
      <c r="M121" s="50">
        <v>22</v>
      </c>
      <c r="N121" s="49">
        <v>173446.05399999997</v>
      </c>
      <c r="O121" s="37">
        <v>2020</v>
      </c>
    </row>
    <row r="122" spans="3:15" ht="40.5" customHeight="1" x14ac:dyDescent="0.3">
      <c r="C122" s="48">
        <v>90</v>
      </c>
      <c r="D122" s="62" t="s">
        <v>165</v>
      </c>
      <c r="E122" s="46">
        <v>1965</v>
      </c>
      <c r="F122" s="46"/>
      <c r="G122" s="47" t="s">
        <v>31</v>
      </c>
      <c r="H122" s="48">
        <v>2</v>
      </c>
      <c r="I122" s="48">
        <v>2</v>
      </c>
      <c r="J122" s="49">
        <v>389.9</v>
      </c>
      <c r="K122" s="49">
        <v>343.5</v>
      </c>
      <c r="L122" s="49">
        <v>343.5</v>
      </c>
      <c r="M122" s="50">
        <v>18</v>
      </c>
      <c r="N122" s="49">
        <v>198601.19399999999</v>
      </c>
      <c r="O122" s="37">
        <v>2020</v>
      </c>
    </row>
    <row r="123" spans="3:15" ht="40.5" customHeight="1" x14ac:dyDescent="0.3">
      <c r="C123" s="50">
        <v>91</v>
      </c>
      <c r="D123" s="62" t="s">
        <v>166</v>
      </c>
      <c r="E123" s="46">
        <v>1966</v>
      </c>
      <c r="F123" s="46"/>
      <c r="G123" s="47" t="s">
        <v>31</v>
      </c>
      <c r="H123" s="48">
        <v>2</v>
      </c>
      <c r="I123" s="48">
        <v>2</v>
      </c>
      <c r="J123" s="49">
        <v>389.9</v>
      </c>
      <c r="K123" s="49">
        <v>351.7</v>
      </c>
      <c r="L123" s="49">
        <v>351.7</v>
      </c>
      <c r="M123" s="50">
        <v>20</v>
      </c>
      <c r="N123" s="49">
        <v>198601.19399999999</v>
      </c>
      <c r="O123" s="37">
        <v>2020</v>
      </c>
    </row>
    <row r="124" spans="3:15" ht="40.5" customHeight="1" x14ac:dyDescent="0.3">
      <c r="C124" s="50">
        <v>92</v>
      </c>
      <c r="D124" s="62" t="s">
        <v>167</v>
      </c>
      <c r="E124" s="46">
        <v>1966</v>
      </c>
      <c r="F124" s="46"/>
      <c r="G124" s="47" t="s">
        <v>31</v>
      </c>
      <c r="H124" s="48">
        <v>2</v>
      </c>
      <c r="I124" s="48">
        <v>2</v>
      </c>
      <c r="J124" s="49">
        <v>1027.9000000000001</v>
      </c>
      <c r="K124" s="49">
        <v>674.7</v>
      </c>
      <c r="L124" s="49">
        <v>674.7</v>
      </c>
      <c r="M124" s="50">
        <v>28</v>
      </c>
      <c r="N124" s="49">
        <v>523575.72279999993</v>
      </c>
      <c r="O124" s="37">
        <v>2020</v>
      </c>
    </row>
    <row r="125" spans="3:15" ht="40.5" customHeight="1" x14ac:dyDescent="0.3">
      <c r="C125" s="48">
        <v>93</v>
      </c>
      <c r="D125" s="62" t="s">
        <v>168</v>
      </c>
      <c r="E125" s="46">
        <v>1969</v>
      </c>
      <c r="F125" s="46"/>
      <c r="G125" s="47" t="s">
        <v>31</v>
      </c>
      <c r="H125" s="48">
        <v>2</v>
      </c>
      <c r="I125" s="48">
        <v>2</v>
      </c>
      <c r="J125" s="49">
        <v>664.2</v>
      </c>
      <c r="K125" s="49">
        <v>615.4</v>
      </c>
      <c r="L125" s="49">
        <v>615.4</v>
      </c>
      <c r="M125" s="50">
        <v>24</v>
      </c>
      <c r="N125" s="49">
        <v>338319.88640000002</v>
      </c>
      <c r="O125" s="37">
        <v>2020</v>
      </c>
    </row>
    <row r="126" spans="3:15" ht="40.5" customHeight="1" x14ac:dyDescent="0.3">
      <c r="C126" s="50">
        <v>94</v>
      </c>
      <c r="D126" s="62" t="s">
        <v>169</v>
      </c>
      <c r="E126" s="46">
        <v>1960</v>
      </c>
      <c r="F126" s="46"/>
      <c r="G126" s="47" t="s">
        <v>31</v>
      </c>
      <c r="H126" s="48">
        <v>2</v>
      </c>
      <c r="I126" s="48">
        <v>2</v>
      </c>
      <c r="J126" s="49">
        <v>770.1</v>
      </c>
      <c r="K126" s="49">
        <v>713.9</v>
      </c>
      <c r="L126" s="49">
        <v>713.9</v>
      </c>
      <c r="M126" s="50">
        <v>31</v>
      </c>
      <c r="N126" s="49">
        <v>1770829.9919999999</v>
      </c>
      <c r="O126" s="37">
        <v>2020</v>
      </c>
    </row>
    <row r="127" spans="3:15" ht="40.5" customHeight="1" x14ac:dyDescent="0.3">
      <c r="C127" s="50">
        <v>95</v>
      </c>
      <c r="D127" s="62" t="s">
        <v>170</v>
      </c>
      <c r="E127" s="46">
        <v>1962</v>
      </c>
      <c r="F127" s="46"/>
      <c r="G127" s="47" t="s">
        <v>31</v>
      </c>
      <c r="H127" s="48">
        <v>2</v>
      </c>
      <c r="I127" s="48">
        <v>1</v>
      </c>
      <c r="J127" s="49">
        <v>604.4</v>
      </c>
      <c r="K127" s="49">
        <v>367.4</v>
      </c>
      <c r="L127" s="49">
        <v>367.4</v>
      </c>
      <c r="M127" s="50">
        <v>12</v>
      </c>
      <c r="N127" s="49">
        <v>1615014.3711999999</v>
      </c>
      <c r="O127" s="37">
        <v>2020</v>
      </c>
    </row>
    <row r="128" spans="3:15" ht="40.5" customHeight="1" x14ac:dyDescent="0.3">
      <c r="C128" s="48">
        <v>96</v>
      </c>
      <c r="D128" s="62" t="s">
        <v>171</v>
      </c>
      <c r="E128" s="46">
        <v>1965</v>
      </c>
      <c r="F128" s="46"/>
      <c r="G128" s="47" t="s">
        <v>31</v>
      </c>
      <c r="H128" s="48">
        <v>2</v>
      </c>
      <c r="I128" s="48">
        <v>2</v>
      </c>
      <c r="J128" s="49">
        <v>1192.0999999999999</v>
      </c>
      <c r="K128" s="49">
        <v>736.2</v>
      </c>
      <c r="L128" s="49">
        <v>736.2</v>
      </c>
      <c r="M128" s="50">
        <v>31</v>
      </c>
      <c r="N128" s="49">
        <v>1771084.7792</v>
      </c>
      <c r="O128" s="37">
        <v>2020</v>
      </c>
    </row>
    <row r="129" spans="3:15" ht="40.5" customHeight="1" x14ac:dyDescent="0.3">
      <c r="C129" s="50">
        <v>97</v>
      </c>
      <c r="D129" s="62" t="s">
        <v>172</v>
      </c>
      <c r="E129" s="46">
        <v>1977</v>
      </c>
      <c r="F129" s="46"/>
      <c r="G129" s="47" t="s">
        <v>31</v>
      </c>
      <c r="H129" s="48">
        <v>2</v>
      </c>
      <c r="I129" s="48">
        <v>3</v>
      </c>
      <c r="J129" s="49">
        <v>1326.9</v>
      </c>
      <c r="K129" s="49">
        <v>880.8</v>
      </c>
      <c r="L129" s="49">
        <v>880.8</v>
      </c>
      <c r="M129" s="50">
        <v>42</v>
      </c>
      <c r="N129" s="49">
        <v>447466.0392</v>
      </c>
      <c r="O129" s="37">
        <v>2020</v>
      </c>
    </row>
    <row r="130" spans="3:15" ht="40.5" customHeight="1" x14ac:dyDescent="0.3">
      <c r="C130" s="50">
        <v>98</v>
      </c>
      <c r="D130" s="62" t="s">
        <v>173</v>
      </c>
      <c r="E130" s="46">
        <v>1962</v>
      </c>
      <c r="F130" s="46"/>
      <c r="G130" s="47" t="s">
        <v>31</v>
      </c>
      <c r="H130" s="48">
        <v>2</v>
      </c>
      <c r="I130" s="48">
        <v>3</v>
      </c>
      <c r="J130" s="49">
        <v>1326.9</v>
      </c>
      <c r="K130" s="49">
        <v>858.6</v>
      </c>
      <c r="L130" s="49">
        <v>858.6</v>
      </c>
      <c r="M130" s="50">
        <v>37</v>
      </c>
      <c r="N130" s="49">
        <v>2020143.4095999999</v>
      </c>
      <c r="O130" s="37">
        <v>2020</v>
      </c>
    </row>
    <row r="131" spans="3:15" ht="40.5" customHeight="1" x14ac:dyDescent="0.3">
      <c r="C131" s="48">
        <v>99</v>
      </c>
      <c r="D131" s="62" t="s">
        <v>174</v>
      </c>
      <c r="E131" s="46">
        <v>1973</v>
      </c>
      <c r="F131" s="46"/>
      <c r="G131" s="47" t="s">
        <v>104</v>
      </c>
      <c r="H131" s="48">
        <v>2</v>
      </c>
      <c r="I131" s="48">
        <v>2</v>
      </c>
      <c r="J131" s="49">
        <v>1203.4000000000001</v>
      </c>
      <c r="K131" s="49">
        <v>743.8</v>
      </c>
      <c r="L131" s="49">
        <v>743.8</v>
      </c>
      <c r="M131" s="50">
        <v>38</v>
      </c>
      <c r="N131" s="49">
        <v>405818.55079999997</v>
      </c>
      <c r="O131" s="37">
        <v>2020</v>
      </c>
    </row>
    <row r="132" spans="3:15" ht="40.5" customHeight="1" x14ac:dyDescent="0.3">
      <c r="C132" s="50">
        <v>100</v>
      </c>
      <c r="D132" s="62" t="s">
        <v>175</v>
      </c>
      <c r="E132" s="46">
        <v>1973</v>
      </c>
      <c r="F132" s="46"/>
      <c r="G132" s="47" t="s">
        <v>31</v>
      </c>
      <c r="H132" s="48">
        <v>2</v>
      </c>
      <c r="I132" s="48">
        <v>1</v>
      </c>
      <c r="J132" s="49">
        <v>604.4</v>
      </c>
      <c r="K132" s="49">
        <v>329.5</v>
      </c>
      <c r="L132" s="49">
        <v>329.5</v>
      </c>
      <c r="M132" s="50">
        <v>19</v>
      </c>
      <c r="N132" s="49">
        <v>733453.01359999995</v>
      </c>
      <c r="O132" s="37">
        <v>2020</v>
      </c>
    </row>
    <row r="133" spans="3:15" ht="40.5" customHeight="1" x14ac:dyDescent="0.3">
      <c r="C133" s="50">
        <v>101</v>
      </c>
      <c r="D133" s="62" t="s">
        <v>176</v>
      </c>
      <c r="E133" s="46">
        <v>1970</v>
      </c>
      <c r="F133" s="46"/>
      <c r="G133" s="47" t="s">
        <v>31</v>
      </c>
      <c r="H133" s="48">
        <v>2</v>
      </c>
      <c r="I133" s="48">
        <v>2</v>
      </c>
      <c r="J133" s="49">
        <v>773.9</v>
      </c>
      <c r="K133" s="49">
        <v>716.4</v>
      </c>
      <c r="L133" s="49">
        <v>716.4</v>
      </c>
      <c r="M133" s="50">
        <v>26</v>
      </c>
      <c r="N133" s="49">
        <v>394197.15240000002</v>
      </c>
      <c r="O133" s="37">
        <v>2020</v>
      </c>
    </row>
    <row r="134" spans="3:15" ht="40.5" customHeight="1" x14ac:dyDescent="0.3">
      <c r="C134" s="48">
        <v>102</v>
      </c>
      <c r="D134" s="62" t="s">
        <v>177</v>
      </c>
      <c r="E134" s="46">
        <v>1966</v>
      </c>
      <c r="F134" s="46"/>
      <c r="G134" s="47" t="s">
        <v>31</v>
      </c>
      <c r="H134" s="48">
        <v>2</v>
      </c>
      <c r="I134" s="48">
        <v>3</v>
      </c>
      <c r="J134" s="49">
        <v>1496.8</v>
      </c>
      <c r="K134" s="49">
        <v>902.3</v>
      </c>
      <c r="L134" s="49">
        <v>902.3</v>
      </c>
      <c r="M134" s="50">
        <v>46</v>
      </c>
      <c r="N134" s="49">
        <v>762416.71719999996</v>
      </c>
      <c r="O134" s="37">
        <v>2020</v>
      </c>
    </row>
    <row r="135" spans="3:15" ht="40.5" customHeight="1" x14ac:dyDescent="0.3">
      <c r="C135" s="50">
        <v>103</v>
      </c>
      <c r="D135" s="62" t="s">
        <v>178</v>
      </c>
      <c r="E135" s="46">
        <v>1973</v>
      </c>
      <c r="F135" s="46"/>
      <c r="G135" s="47" t="s">
        <v>31</v>
      </c>
      <c r="H135" s="48">
        <v>2</v>
      </c>
      <c r="I135" s="48">
        <v>3</v>
      </c>
      <c r="J135" s="49">
        <v>1000</v>
      </c>
      <c r="K135" s="49">
        <v>917.8</v>
      </c>
      <c r="L135" s="49">
        <v>917.8</v>
      </c>
      <c r="M135" s="50">
        <v>38</v>
      </c>
      <c r="N135" s="49">
        <f>'прил 2'!C134</f>
        <v>418285.29000000004</v>
      </c>
      <c r="O135" s="37">
        <v>2020</v>
      </c>
    </row>
    <row r="136" spans="3:15" ht="40.5" customHeight="1" x14ac:dyDescent="0.3">
      <c r="C136" s="50">
        <v>104</v>
      </c>
      <c r="D136" s="62" t="s">
        <v>179</v>
      </c>
      <c r="E136" s="46">
        <v>1978</v>
      </c>
      <c r="F136" s="46"/>
      <c r="G136" s="47" t="s">
        <v>31</v>
      </c>
      <c r="H136" s="48">
        <v>2</v>
      </c>
      <c r="I136" s="48">
        <v>1</v>
      </c>
      <c r="J136" s="49">
        <v>501.2</v>
      </c>
      <c r="K136" s="49">
        <v>465.76</v>
      </c>
      <c r="L136" s="49">
        <v>465.76</v>
      </c>
      <c r="M136" s="50">
        <v>50</v>
      </c>
      <c r="N136" s="49">
        <v>935253.81</v>
      </c>
      <c r="O136" s="37">
        <v>2020</v>
      </c>
    </row>
    <row r="137" spans="3:15" ht="40.5" customHeight="1" x14ac:dyDescent="0.3">
      <c r="C137" s="48">
        <v>105</v>
      </c>
      <c r="D137" s="62" t="s">
        <v>180</v>
      </c>
      <c r="E137" s="46">
        <v>1968</v>
      </c>
      <c r="F137" s="46"/>
      <c r="G137" s="47" t="s">
        <v>31</v>
      </c>
      <c r="H137" s="48">
        <v>2</v>
      </c>
      <c r="I137" s="48">
        <v>2</v>
      </c>
      <c r="J137" s="49">
        <v>1163.5</v>
      </c>
      <c r="K137" s="49">
        <v>710.9</v>
      </c>
      <c r="L137" s="49">
        <v>710.9</v>
      </c>
      <c r="M137" s="50">
        <v>35</v>
      </c>
      <c r="N137" s="49">
        <v>592645.55799999996</v>
      </c>
      <c r="O137" s="37">
        <v>2020</v>
      </c>
    </row>
    <row r="138" spans="3:15" ht="40.5" customHeight="1" x14ac:dyDescent="0.3">
      <c r="C138" s="50">
        <v>106</v>
      </c>
      <c r="D138" s="62" t="s">
        <v>12</v>
      </c>
      <c r="E138" s="46">
        <v>1962</v>
      </c>
      <c r="F138" s="46"/>
      <c r="G138" s="47" t="s">
        <v>31</v>
      </c>
      <c r="H138" s="48">
        <v>2</v>
      </c>
      <c r="I138" s="48">
        <v>2</v>
      </c>
      <c r="J138" s="49">
        <v>777.9</v>
      </c>
      <c r="K138" s="49">
        <v>719</v>
      </c>
      <c r="L138" s="49">
        <v>719</v>
      </c>
      <c r="M138" s="50">
        <v>25</v>
      </c>
      <c r="N138" s="49">
        <v>1158339.5876</v>
      </c>
      <c r="O138" s="37">
        <v>2020</v>
      </c>
    </row>
    <row r="139" spans="3:15" ht="40.5" customHeight="1" x14ac:dyDescent="0.3">
      <c r="C139" s="50">
        <v>107</v>
      </c>
      <c r="D139" s="62" t="s">
        <v>181</v>
      </c>
      <c r="E139" s="46">
        <v>1965</v>
      </c>
      <c r="F139" s="46"/>
      <c r="G139" s="33" t="s">
        <v>32</v>
      </c>
      <c r="H139" s="48">
        <v>5</v>
      </c>
      <c r="I139" s="48">
        <v>3</v>
      </c>
      <c r="J139" s="49">
        <v>3333</v>
      </c>
      <c r="K139" s="49">
        <v>2591.9</v>
      </c>
      <c r="L139" s="49">
        <v>2548.3000000000002</v>
      </c>
      <c r="M139" s="50">
        <v>107</v>
      </c>
      <c r="N139" s="49">
        <v>1123976.4351999999</v>
      </c>
      <c r="O139" s="37">
        <v>2020</v>
      </c>
    </row>
    <row r="140" spans="3:15" ht="40.5" customHeight="1" x14ac:dyDescent="0.3">
      <c r="C140" s="48">
        <v>108</v>
      </c>
      <c r="D140" s="62" t="s">
        <v>182</v>
      </c>
      <c r="E140" s="46">
        <v>1982</v>
      </c>
      <c r="F140" s="46"/>
      <c r="G140" s="47" t="s">
        <v>104</v>
      </c>
      <c r="H140" s="48">
        <v>2</v>
      </c>
      <c r="I140" s="48">
        <v>3</v>
      </c>
      <c r="J140" s="49">
        <v>1421.6</v>
      </c>
      <c r="K140" s="49">
        <v>856.2</v>
      </c>
      <c r="L140" s="49">
        <v>856.2</v>
      </c>
      <c r="M140" s="50">
        <v>34</v>
      </c>
      <c r="N140" s="49">
        <v>479401.40919999999</v>
      </c>
      <c r="O140" s="37">
        <v>2020</v>
      </c>
    </row>
    <row r="141" spans="3:15" ht="40.5" customHeight="1" x14ac:dyDescent="0.3">
      <c r="C141" s="50">
        <v>109</v>
      </c>
      <c r="D141" s="62" t="s">
        <v>183</v>
      </c>
      <c r="E141" s="46">
        <v>1965</v>
      </c>
      <c r="F141" s="46"/>
      <c r="G141" s="33" t="s">
        <v>32</v>
      </c>
      <c r="H141" s="48">
        <v>5</v>
      </c>
      <c r="I141" s="48">
        <v>3</v>
      </c>
      <c r="J141" s="49">
        <v>3328.8</v>
      </c>
      <c r="K141" s="49">
        <v>2582.3000000000002</v>
      </c>
      <c r="L141" s="49">
        <v>2582.3000000000002</v>
      </c>
      <c r="M141" s="50">
        <v>144</v>
      </c>
      <c r="N141" s="49">
        <v>1122560.0783999998</v>
      </c>
      <c r="O141" s="37">
        <v>2020</v>
      </c>
    </row>
    <row r="142" spans="3:15" ht="40.5" customHeight="1" x14ac:dyDescent="0.3">
      <c r="C142" s="50">
        <v>110</v>
      </c>
      <c r="D142" s="62" t="s">
        <v>184</v>
      </c>
      <c r="E142" s="46">
        <v>1966</v>
      </c>
      <c r="F142" s="46"/>
      <c r="G142" s="33" t="s">
        <v>32</v>
      </c>
      <c r="H142" s="48">
        <v>5</v>
      </c>
      <c r="I142" s="48">
        <v>3</v>
      </c>
      <c r="J142" s="49">
        <v>3340.8</v>
      </c>
      <c r="K142" s="49">
        <v>2607.4</v>
      </c>
      <c r="L142" s="49">
        <v>2607.4</v>
      </c>
      <c r="M142" s="50">
        <v>140</v>
      </c>
      <c r="N142" s="49">
        <v>1126606.7912000001</v>
      </c>
      <c r="O142" s="37">
        <v>2020</v>
      </c>
    </row>
    <row r="143" spans="3:15" ht="40.5" customHeight="1" x14ac:dyDescent="0.3">
      <c r="C143" s="48">
        <v>111</v>
      </c>
      <c r="D143" s="62" t="s">
        <v>185</v>
      </c>
      <c r="E143" s="46">
        <v>1965</v>
      </c>
      <c r="F143" s="46"/>
      <c r="G143" s="33" t="s">
        <v>32</v>
      </c>
      <c r="H143" s="48">
        <v>5</v>
      </c>
      <c r="I143" s="48">
        <v>3</v>
      </c>
      <c r="J143" s="49">
        <v>3335.4</v>
      </c>
      <c r="K143" s="49">
        <v>2602</v>
      </c>
      <c r="L143" s="49">
        <v>2602</v>
      </c>
      <c r="M143" s="50">
        <v>117</v>
      </c>
      <c r="N143" s="49">
        <v>1124785.7715999999</v>
      </c>
      <c r="O143" s="37">
        <v>2020</v>
      </c>
    </row>
    <row r="144" spans="3:15" ht="40.5" customHeight="1" x14ac:dyDescent="0.3">
      <c r="C144" s="50">
        <v>112</v>
      </c>
      <c r="D144" s="62" t="s">
        <v>186</v>
      </c>
      <c r="E144" s="46">
        <v>1964</v>
      </c>
      <c r="F144" s="46"/>
      <c r="G144" s="33" t="s">
        <v>32</v>
      </c>
      <c r="H144" s="48">
        <v>5</v>
      </c>
      <c r="I144" s="48">
        <v>3</v>
      </c>
      <c r="J144" s="49">
        <v>3357.8</v>
      </c>
      <c r="K144" s="49">
        <v>2553.3000000000002</v>
      </c>
      <c r="L144" s="49">
        <v>2553.3000000000002</v>
      </c>
      <c r="M144" s="50">
        <v>137</v>
      </c>
      <c r="N144" s="49">
        <v>1132339.6459999999</v>
      </c>
      <c r="O144" s="37">
        <v>2020</v>
      </c>
    </row>
    <row r="145" spans="3:15" ht="40.5" customHeight="1" x14ac:dyDescent="0.3">
      <c r="C145" s="50">
        <v>113</v>
      </c>
      <c r="D145" s="62" t="s">
        <v>187</v>
      </c>
      <c r="E145" s="46">
        <v>1975</v>
      </c>
      <c r="F145" s="46"/>
      <c r="G145" s="47" t="s">
        <v>104</v>
      </c>
      <c r="H145" s="48">
        <v>2</v>
      </c>
      <c r="I145" s="48">
        <v>3</v>
      </c>
      <c r="J145" s="49">
        <v>967</v>
      </c>
      <c r="K145" s="49">
        <v>839</v>
      </c>
      <c r="L145" s="49">
        <v>839</v>
      </c>
      <c r="M145" s="50">
        <v>49</v>
      </c>
      <c r="N145" s="49">
        <v>326098.17480000004</v>
      </c>
      <c r="O145" s="37">
        <v>2020</v>
      </c>
    </row>
    <row r="146" spans="3:15" ht="40.5" customHeight="1" x14ac:dyDescent="0.25">
      <c r="C146" s="68" t="s">
        <v>194</v>
      </c>
      <c r="D146" s="69"/>
      <c r="E146" s="33"/>
      <c r="F146" s="64"/>
      <c r="G146" s="33"/>
      <c r="H146" s="57"/>
      <c r="I146" s="57"/>
      <c r="J146" s="32">
        <f>SUM(J33:J145)</f>
        <v>118650.37999999998</v>
      </c>
      <c r="K146" s="32">
        <f>SUM(K33:K145)</f>
        <v>93415.819999999963</v>
      </c>
      <c r="L146" s="32">
        <f>SUM(L33:L145)</f>
        <v>92885.619999999966</v>
      </c>
      <c r="M146" s="32">
        <f>SUM(M33:M145)</f>
        <v>4839</v>
      </c>
      <c r="N146" s="32">
        <f>SUM(N33:N145)</f>
        <v>51955884.849200003</v>
      </c>
      <c r="O146" s="65"/>
    </row>
  </sheetData>
  <autoFilter ref="A10:V54"/>
  <mergeCells count="22">
    <mergeCell ref="C32:D32"/>
    <mergeCell ref="K6:K8"/>
    <mergeCell ref="L6:L8"/>
    <mergeCell ref="C4:P4"/>
    <mergeCell ref="B5:B9"/>
    <mergeCell ref="C11:D11"/>
    <mergeCell ref="C146:D146"/>
    <mergeCell ref="A5:A9"/>
    <mergeCell ref="H2:O3"/>
    <mergeCell ref="M5:M8"/>
    <mergeCell ref="N5:N8"/>
    <mergeCell ref="O5:O9"/>
    <mergeCell ref="C5:C9"/>
    <mergeCell ref="D5:D9"/>
    <mergeCell ref="E5:F5"/>
    <mergeCell ref="E6:E9"/>
    <mergeCell ref="F6:F9"/>
    <mergeCell ref="G5:G9"/>
    <mergeCell ref="H5:H9"/>
    <mergeCell ref="I5:I9"/>
    <mergeCell ref="J5:J8"/>
    <mergeCell ref="K5:L5"/>
  </mergeCells>
  <pageMargins left="0.6692913385826772" right="0.39370078740157483" top="0.59055118110236227" bottom="0.39370078740157483" header="0" footer="0.11811023622047245"/>
  <pageSetup paperSize="9" scale="45" orientation="portrait" useFirstPageNumber="1" horizontalDpi="4294967295" verticalDpi="4294967295" r:id="rId1"/>
  <headerFooter differentFirst="1">
    <oddHeader>&amp;C&amp;P</oddHeader>
    <oddFooter>&amp;Я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U146"/>
  <sheetViews>
    <sheetView zoomScale="50" zoomScaleNormal="50" workbookViewId="0">
      <pane ySplit="8" topLeftCell="A115" activePane="bottomLeft" state="frozen"/>
      <selection pane="bottomLeft" activeCell="J128" sqref="J128"/>
    </sheetView>
  </sheetViews>
  <sheetFormatPr defaultRowHeight="15" x14ac:dyDescent="0.25"/>
  <cols>
    <col min="1" max="1" width="6" style="20" customWidth="1"/>
    <col min="2" max="2" width="43.5703125" style="20" customWidth="1"/>
    <col min="3" max="3" width="15.7109375" style="20" customWidth="1"/>
    <col min="4" max="4" width="16.28515625" style="20" customWidth="1"/>
    <col min="5" max="5" width="16" style="20" customWidth="1"/>
    <col min="6" max="6" width="15.28515625" style="20" customWidth="1"/>
    <col min="7" max="7" width="13.7109375" style="20" customWidth="1"/>
    <col min="8" max="8" width="15.7109375" style="20" customWidth="1"/>
    <col min="9" max="9" width="13" style="20" customWidth="1"/>
    <col min="10" max="10" width="16.28515625" style="20" customWidth="1"/>
    <col min="11" max="11" width="10.5703125" style="20" customWidth="1"/>
    <col min="12" max="12" width="14.85546875" style="20" customWidth="1"/>
    <col min="13" max="13" width="11.5703125" style="20" customWidth="1"/>
    <col min="14" max="14" width="13.85546875" style="20" customWidth="1"/>
    <col min="15" max="15" width="11.7109375" style="20" customWidth="1"/>
    <col min="16" max="16" width="14.7109375" style="20" customWidth="1"/>
    <col min="17" max="17" width="11.28515625" style="20" customWidth="1"/>
    <col min="18" max="18" width="16.5703125" style="20" customWidth="1"/>
    <col min="19" max="19" width="14.7109375" style="20" customWidth="1"/>
    <col min="20" max="20" width="14.140625" style="20" customWidth="1"/>
    <col min="21" max="21" width="14.42578125" style="20" customWidth="1"/>
    <col min="22" max="22" width="14.7109375" style="20" customWidth="1"/>
    <col min="23" max="23" width="15.28515625" style="20" customWidth="1"/>
    <col min="24" max="24" width="11.28515625" style="20" customWidth="1"/>
    <col min="25" max="25" width="13" style="20" customWidth="1"/>
    <col min="26" max="26" width="13.5703125" style="20" customWidth="1"/>
    <col min="27" max="27" width="12" style="20" customWidth="1"/>
    <col min="28" max="28" width="12.7109375" style="20" customWidth="1"/>
    <col min="29" max="29" width="12.85546875" style="20" customWidth="1"/>
    <col min="30" max="31" width="11.7109375" style="20" customWidth="1"/>
    <col min="32" max="32" width="13.85546875" style="20" customWidth="1"/>
    <col min="33" max="33" width="12.140625" style="20" customWidth="1"/>
    <col min="34" max="34" width="15" style="20" customWidth="1"/>
    <col min="35" max="35" width="13.85546875" style="20" customWidth="1"/>
    <col min="36" max="36" width="12.5703125" style="20" customWidth="1"/>
    <col min="37" max="37" width="13.140625" style="20" customWidth="1"/>
    <col min="38" max="38" width="12" style="20" customWidth="1"/>
    <col min="39" max="40" width="11.28515625" style="20" customWidth="1"/>
    <col min="41" max="41" width="12.28515625" style="20" customWidth="1"/>
    <col min="42" max="42" width="13.85546875" style="20" customWidth="1"/>
    <col min="43" max="43" width="13" style="20" customWidth="1"/>
    <col min="44" max="44" width="13.140625" style="20" customWidth="1"/>
    <col min="45" max="45" width="13" style="20" customWidth="1"/>
    <col min="46" max="46" width="12" style="20" customWidth="1"/>
    <col min="47" max="47" width="9.140625" style="20"/>
    <col min="48" max="48" width="12.7109375" style="20" customWidth="1"/>
    <col min="49" max="16384" width="9.140625" style="20"/>
  </cols>
  <sheetData>
    <row r="1" spans="1:73" s="4" customFormat="1" ht="129" customHeight="1" x14ac:dyDescent="0.25">
      <c r="A1" s="1"/>
      <c r="B1" s="2"/>
      <c r="C1" s="3"/>
      <c r="K1" s="5"/>
      <c r="L1" s="5"/>
      <c r="M1" s="6"/>
      <c r="N1" s="6"/>
      <c r="O1" s="6"/>
      <c r="P1" s="6"/>
      <c r="S1" s="102" t="s">
        <v>189</v>
      </c>
      <c r="T1" s="102"/>
      <c r="U1" s="102"/>
      <c r="V1" s="102"/>
      <c r="W1" s="102"/>
      <c r="X1" s="67"/>
      <c r="Y1" s="67"/>
      <c r="Z1" s="67"/>
      <c r="AA1" s="67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7"/>
      <c r="AX1" s="7"/>
      <c r="AY1" s="7"/>
      <c r="AZ1" s="7"/>
      <c r="BA1" s="7"/>
      <c r="BB1" s="7"/>
      <c r="BC1" s="7"/>
      <c r="BD1" s="7"/>
    </row>
    <row r="2" spans="1:73" s="4" customFormat="1" ht="39.75" customHeight="1" x14ac:dyDescent="0.25">
      <c r="A2" s="1"/>
      <c r="B2" s="2"/>
      <c r="C2" s="3"/>
      <c r="K2" s="5"/>
      <c r="L2" s="5"/>
      <c r="M2" s="6"/>
      <c r="N2" s="6"/>
      <c r="O2" s="6"/>
      <c r="P2" s="6"/>
      <c r="Q2" s="8"/>
      <c r="R2" s="8"/>
      <c r="S2" s="8"/>
      <c r="T2" s="8"/>
      <c r="U2" s="8"/>
      <c r="V2" s="8"/>
      <c r="W2" s="8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7"/>
      <c r="AX2" s="7"/>
      <c r="AY2" s="7"/>
      <c r="AZ2" s="7"/>
      <c r="BA2" s="7"/>
      <c r="BB2" s="7"/>
      <c r="BC2" s="7"/>
      <c r="BD2" s="7"/>
    </row>
    <row r="3" spans="1:73" s="4" customFormat="1" ht="56.25" customHeight="1" x14ac:dyDescent="0.25">
      <c r="A3" s="1"/>
      <c r="B3" s="103" t="s">
        <v>49</v>
      </c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7"/>
      <c r="AX3" s="7"/>
      <c r="AY3" s="7"/>
      <c r="AZ3" s="7"/>
      <c r="BA3" s="7"/>
      <c r="BB3" s="7"/>
      <c r="BC3" s="7"/>
      <c r="BD3" s="7"/>
    </row>
    <row r="4" spans="1:73" s="4" customFormat="1" ht="36.75" customHeight="1" x14ac:dyDescent="0.25">
      <c r="A4" s="1"/>
      <c r="B4" s="9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7"/>
      <c r="AX4" s="7"/>
      <c r="AY4" s="7"/>
      <c r="AZ4" s="7"/>
      <c r="BA4" s="7"/>
      <c r="BB4" s="7"/>
      <c r="BC4" s="7"/>
      <c r="BD4" s="7"/>
    </row>
    <row r="5" spans="1:73" s="7" customFormat="1" ht="112.5" customHeight="1" x14ac:dyDescent="0.25">
      <c r="A5" s="91" t="s">
        <v>50</v>
      </c>
      <c r="B5" s="94" t="s">
        <v>34</v>
      </c>
      <c r="C5" s="97" t="s">
        <v>51</v>
      </c>
      <c r="D5" s="98" t="s">
        <v>52</v>
      </c>
      <c r="E5" s="98"/>
      <c r="F5" s="98"/>
      <c r="G5" s="98"/>
      <c r="H5" s="98"/>
      <c r="I5" s="98"/>
      <c r="J5" s="98"/>
      <c r="K5" s="98" t="s">
        <v>52</v>
      </c>
      <c r="L5" s="98"/>
      <c r="M5" s="98"/>
      <c r="N5" s="98"/>
      <c r="O5" s="98"/>
      <c r="P5" s="98"/>
      <c r="Q5" s="98"/>
      <c r="R5" s="98"/>
      <c r="S5" s="101" t="s">
        <v>53</v>
      </c>
      <c r="T5" s="101"/>
      <c r="U5" s="97" t="s">
        <v>54</v>
      </c>
      <c r="V5" s="98" t="s">
        <v>55</v>
      </c>
      <c r="W5" s="98"/>
      <c r="X5" s="98"/>
      <c r="Y5" s="98"/>
      <c r="Z5" s="98"/>
      <c r="AA5" s="98"/>
      <c r="AB5" s="98"/>
      <c r="AC5" s="98"/>
      <c r="AD5" s="98"/>
      <c r="AE5" s="98"/>
      <c r="AF5" s="98"/>
      <c r="AG5" s="101" t="s">
        <v>56</v>
      </c>
      <c r="AH5" s="101"/>
      <c r="AI5" s="97" t="s">
        <v>57</v>
      </c>
      <c r="AJ5" s="98" t="s">
        <v>58</v>
      </c>
      <c r="AK5" s="98"/>
      <c r="AL5" s="98"/>
      <c r="AM5" s="98"/>
      <c r="AN5" s="98"/>
      <c r="AO5" s="98"/>
      <c r="AP5" s="98"/>
      <c r="AQ5" s="98"/>
      <c r="AR5" s="98"/>
      <c r="AS5" s="98"/>
      <c r="AT5" s="98"/>
      <c r="AU5" s="101" t="s">
        <v>59</v>
      </c>
      <c r="AV5" s="101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</row>
    <row r="6" spans="1:73" s="7" customFormat="1" ht="52.5" customHeight="1" x14ac:dyDescent="0.25">
      <c r="A6" s="92"/>
      <c r="B6" s="95"/>
      <c r="C6" s="97"/>
      <c r="D6" s="97" t="s">
        <v>60</v>
      </c>
      <c r="E6" s="98" t="s">
        <v>61</v>
      </c>
      <c r="F6" s="98"/>
      <c r="G6" s="98"/>
      <c r="H6" s="98"/>
      <c r="I6" s="98"/>
      <c r="J6" s="98"/>
      <c r="K6" s="97" t="s">
        <v>62</v>
      </c>
      <c r="L6" s="97"/>
      <c r="M6" s="97" t="s">
        <v>63</v>
      </c>
      <c r="N6" s="97"/>
      <c r="O6" s="97" t="s">
        <v>64</v>
      </c>
      <c r="P6" s="97"/>
      <c r="Q6" s="97" t="s">
        <v>65</v>
      </c>
      <c r="R6" s="97"/>
      <c r="S6" s="101" t="s">
        <v>66</v>
      </c>
      <c r="T6" s="101" t="s">
        <v>67</v>
      </c>
      <c r="U6" s="97"/>
      <c r="V6" s="97" t="s">
        <v>60</v>
      </c>
      <c r="W6" s="98" t="s">
        <v>61</v>
      </c>
      <c r="X6" s="98"/>
      <c r="Y6" s="98"/>
      <c r="Z6" s="98"/>
      <c r="AA6" s="98"/>
      <c r="AB6" s="98"/>
      <c r="AC6" s="97" t="s">
        <v>62</v>
      </c>
      <c r="AD6" s="97" t="s">
        <v>63</v>
      </c>
      <c r="AE6" s="97" t="s">
        <v>64</v>
      </c>
      <c r="AF6" s="97" t="s">
        <v>65</v>
      </c>
      <c r="AG6" s="101" t="s">
        <v>66</v>
      </c>
      <c r="AH6" s="101" t="s">
        <v>67</v>
      </c>
      <c r="AI6" s="97"/>
      <c r="AJ6" s="97" t="s">
        <v>60</v>
      </c>
      <c r="AK6" s="98" t="s">
        <v>61</v>
      </c>
      <c r="AL6" s="98"/>
      <c r="AM6" s="98"/>
      <c r="AN6" s="98"/>
      <c r="AO6" s="98"/>
      <c r="AP6" s="98"/>
      <c r="AQ6" s="97" t="s">
        <v>62</v>
      </c>
      <c r="AR6" s="97" t="s">
        <v>63</v>
      </c>
      <c r="AS6" s="97" t="s">
        <v>64</v>
      </c>
      <c r="AT6" s="97" t="s">
        <v>65</v>
      </c>
      <c r="AU6" s="101" t="s">
        <v>68</v>
      </c>
      <c r="AV6" s="101" t="s">
        <v>69</v>
      </c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</row>
    <row r="7" spans="1:73" s="7" customFormat="1" ht="112.5" customHeight="1" x14ac:dyDescent="0.25">
      <c r="A7" s="92"/>
      <c r="B7" s="95"/>
      <c r="C7" s="97"/>
      <c r="D7" s="97"/>
      <c r="E7" s="10" t="s">
        <v>70</v>
      </c>
      <c r="F7" s="10" t="s">
        <v>71</v>
      </c>
      <c r="G7" s="10" t="s">
        <v>72</v>
      </c>
      <c r="H7" s="11" t="s">
        <v>73</v>
      </c>
      <c r="I7" s="12" t="s">
        <v>74</v>
      </c>
      <c r="J7" s="12" t="s">
        <v>75</v>
      </c>
      <c r="K7" s="97"/>
      <c r="L7" s="97"/>
      <c r="M7" s="97"/>
      <c r="N7" s="97"/>
      <c r="O7" s="97"/>
      <c r="P7" s="97"/>
      <c r="Q7" s="97"/>
      <c r="R7" s="97"/>
      <c r="S7" s="101"/>
      <c r="T7" s="101"/>
      <c r="U7" s="97"/>
      <c r="V7" s="97"/>
      <c r="W7" s="10" t="s">
        <v>76</v>
      </c>
      <c r="X7" s="10" t="s">
        <v>77</v>
      </c>
      <c r="Y7" s="10" t="s">
        <v>78</v>
      </c>
      <c r="Z7" s="11" t="s">
        <v>79</v>
      </c>
      <c r="AA7" s="12" t="s">
        <v>80</v>
      </c>
      <c r="AB7" s="12" t="s">
        <v>81</v>
      </c>
      <c r="AC7" s="97"/>
      <c r="AD7" s="97"/>
      <c r="AE7" s="97"/>
      <c r="AF7" s="97"/>
      <c r="AG7" s="101"/>
      <c r="AH7" s="101"/>
      <c r="AI7" s="97"/>
      <c r="AJ7" s="97"/>
      <c r="AK7" s="10" t="s">
        <v>76</v>
      </c>
      <c r="AL7" s="10" t="s">
        <v>77</v>
      </c>
      <c r="AM7" s="10" t="s">
        <v>78</v>
      </c>
      <c r="AN7" s="11" t="s">
        <v>79</v>
      </c>
      <c r="AO7" s="12" t="s">
        <v>80</v>
      </c>
      <c r="AP7" s="12" t="s">
        <v>81</v>
      </c>
      <c r="AQ7" s="97"/>
      <c r="AR7" s="97"/>
      <c r="AS7" s="97"/>
      <c r="AT7" s="97"/>
      <c r="AU7" s="101"/>
      <c r="AV7" s="101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</row>
    <row r="8" spans="1:73" s="7" customFormat="1" ht="31.5" x14ac:dyDescent="0.25">
      <c r="A8" s="93"/>
      <c r="B8" s="96"/>
      <c r="C8" s="13" t="s">
        <v>2</v>
      </c>
      <c r="D8" s="13" t="s">
        <v>2</v>
      </c>
      <c r="E8" s="13" t="s">
        <v>2</v>
      </c>
      <c r="F8" s="13" t="s">
        <v>2</v>
      </c>
      <c r="G8" s="13" t="s">
        <v>2</v>
      </c>
      <c r="H8" s="13" t="s">
        <v>2</v>
      </c>
      <c r="I8" s="13" t="s">
        <v>2</v>
      </c>
      <c r="J8" s="13" t="s">
        <v>2</v>
      </c>
      <c r="K8" s="13" t="s">
        <v>3</v>
      </c>
      <c r="L8" s="13" t="s">
        <v>2</v>
      </c>
      <c r="M8" s="13" t="s">
        <v>3</v>
      </c>
      <c r="N8" s="13" t="s">
        <v>2</v>
      </c>
      <c r="O8" s="13" t="s">
        <v>3</v>
      </c>
      <c r="P8" s="13" t="s">
        <v>2</v>
      </c>
      <c r="Q8" s="13" t="s">
        <v>82</v>
      </c>
      <c r="R8" s="13" t="s">
        <v>2</v>
      </c>
      <c r="S8" s="14" t="s">
        <v>2</v>
      </c>
      <c r="T8" s="14" t="s">
        <v>2</v>
      </c>
      <c r="U8" s="14" t="s">
        <v>2</v>
      </c>
      <c r="V8" s="14" t="s">
        <v>2</v>
      </c>
      <c r="W8" s="14" t="s">
        <v>2</v>
      </c>
      <c r="X8" s="14" t="s">
        <v>2</v>
      </c>
      <c r="Y8" s="14" t="s">
        <v>2</v>
      </c>
      <c r="Z8" s="14" t="s">
        <v>2</v>
      </c>
      <c r="AA8" s="14" t="s">
        <v>2</v>
      </c>
      <c r="AB8" s="14" t="s">
        <v>2</v>
      </c>
      <c r="AC8" s="14" t="s">
        <v>2</v>
      </c>
      <c r="AD8" s="14" t="s">
        <v>2</v>
      </c>
      <c r="AE8" s="14" t="s">
        <v>2</v>
      </c>
      <c r="AF8" s="14" t="s">
        <v>2</v>
      </c>
      <c r="AG8" s="14" t="s">
        <v>2</v>
      </c>
      <c r="AH8" s="13" t="s">
        <v>2</v>
      </c>
      <c r="AI8" s="13" t="s">
        <v>2</v>
      </c>
      <c r="AJ8" s="13" t="s">
        <v>2</v>
      </c>
      <c r="AK8" s="13" t="s">
        <v>2</v>
      </c>
      <c r="AL8" s="13" t="s">
        <v>2</v>
      </c>
      <c r="AM8" s="13" t="s">
        <v>2</v>
      </c>
      <c r="AN8" s="13" t="s">
        <v>2</v>
      </c>
      <c r="AO8" s="13" t="s">
        <v>2</v>
      </c>
      <c r="AP8" s="13" t="s">
        <v>2</v>
      </c>
      <c r="AQ8" s="13" t="s">
        <v>2</v>
      </c>
      <c r="AR8" s="13" t="s">
        <v>2</v>
      </c>
      <c r="AS8" s="13" t="s">
        <v>2</v>
      </c>
      <c r="AT8" s="13" t="s">
        <v>2</v>
      </c>
      <c r="AU8" s="14" t="s">
        <v>2</v>
      </c>
      <c r="AV8" s="13" t="s">
        <v>2</v>
      </c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</row>
    <row r="9" spans="1:73" s="15" customFormat="1" ht="15.75" x14ac:dyDescent="0.25">
      <c r="A9" s="12">
        <v>1</v>
      </c>
      <c r="B9" s="12">
        <v>2</v>
      </c>
      <c r="C9" s="12">
        <v>3</v>
      </c>
      <c r="D9" s="12">
        <v>4</v>
      </c>
      <c r="E9" s="12">
        <v>5</v>
      </c>
      <c r="F9" s="12">
        <v>6</v>
      </c>
      <c r="G9" s="12">
        <v>7</v>
      </c>
      <c r="H9" s="12">
        <v>8</v>
      </c>
      <c r="I9" s="12">
        <v>9</v>
      </c>
      <c r="J9" s="12">
        <v>10</v>
      </c>
      <c r="K9" s="12">
        <v>11</v>
      </c>
      <c r="L9" s="12">
        <v>12</v>
      </c>
      <c r="M9" s="12">
        <v>13</v>
      </c>
      <c r="N9" s="12">
        <v>14</v>
      </c>
      <c r="O9" s="12">
        <v>15</v>
      </c>
      <c r="P9" s="12">
        <v>16</v>
      </c>
      <c r="Q9" s="12">
        <v>17</v>
      </c>
      <c r="R9" s="12">
        <v>18</v>
      </c>
      <c r="S9" s="12">
        <v>19</v>
      </c>
      <c r="T9" s="12">
        <v>20</v>
      </c>
      <c r="U9" s="12">
        <v>21</v>
      </c>
      <c r="V9" s="12">
        <v>22</v>
      </c>
      <c r="W9" s="12">
        <v>23</v>
      </c>
      <c r="X9" s="12">
        <v>24</v>
      </c>
      <c r="Y9" s="12">
        <v>25</v>
      </c>
      <c r="Z9" s="12">
        <v>26</v>
      </c>
      <c r="AA9" s="12">
        <v>27</v>
      </c>
      <c r="AB9" s="12">
        <v>28</v>
      </c>
      <c r="AC9" s="12">
        <v>29</v>
      </c>
      <c r="AD9" s="12">
        <v>30</v>
      </c>
      <c r="AE9" s="12">
        <v>31</v>
      </c>
      <c r="AF9" s="12">
        <v>32</v>
      </c>
      <c r="AG9" s="12">
        <v>33</v>
      </c>
      <c r="AH9" s="12">
        <v>34</v>
      </c>
      <c r="AI9" s="12">
        <v>35</v>
      </c>
      <c r="AJ9" s="12">
        <v>36</v>
      </c>
      <c r="AK9" s="12">
        <v>37</v>
      </c>
      <c r="AL9" s="12">
        <v>38</v>
      </c>
      <c r="AM9" s="12">
        <v>39</v>
      </c>
      <c r="AN9" s="12">
        <v>40</v>
      </c>
      <c r="AO9" s="12">
        <v>41</v>
      </c>
      <c r="AP9" s="12">
        <v>42</v>
      </c>
      <c r="AQ9" s="12">
        <v>43</v>
      </c>
      <c r="AR9" s="12">
        <v>44</v>
      </c>
      <c r="AS9" s="12">
        <v>45</v>
      </c>
      <c r="AT9" s="12">
        <v>46</v>
      </c>
      <c r="AU9" s="12">
        <v>47</v>
      </c>
      <c r="AV9" s="12">
        <v>48</v>
      </c>
    </row>
    <row r="10" spans="1:73" s="7" customFormat="1" ht="15.75" x14ac:dyDescent="0.25">
      <c r="A10" s="16" t="s">
        <v>5</v>
      </c>
      <c r="B10" s="17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</row>
    <row r="11" spans="1:73" s="7" customFormat="1" ht="15.75" x14ac:dyDescent="0.25">
      <c r="A11" s="19">
        <v>1</v>
      </c>
      <c r="B11" s="17" t="s">
        <v>6</v>
      </c>
      <c r="C11" s="18">
        <f t="shared" ref="C11:C30" si="0">D11+L11+N11+P11+R11+S11+T11+U11+AI11</f>
        <v>395401.54000000004</v>
      </c>
      <c r="D11" s="18">
        <f t="shared" ref="D11:D30" si="1">E11+F11+G11+H11+I11+J11</f>
        <v>391179.59</v>
      </c>
      <c r="E11" s="18">
        <v>391179.59</v>
      </c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>
        <f t="shared" ref="AI11:AI75" si="2">AJ11+AQ11+AR11+AS11+AT11+AU11+AV11</f>
        <v>4221.95</v>
      </c>
      <c r="AJ11" s="18">
        <f t="shared" ref="AJ11:AJ30" si="3">AK11+AL11+AM11+AN11+AO11+AP11</f>
        <v>4221.95</v>
      </c>
      <c r="AK11" s="18">
        <v>4221.95</v>
      </c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</row>
    <row r="12" spans="1:73" s="7" customFormat="1" ht="15.75" x14ac:dyDescent="0.25">
      <c r="A12" s="19">
        <v>2</v>
      </c>
      <c r="B12" s="17" t="s">
        <v>37</v>
      </c>
      <c r="C12" s="18">
        <f t="shared" si="0"/>
        <v>866791.61</v>
      </c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>
        <v>480</v>
      </c>
      <c r="P12" s="18">
        <v>584271.96</v>
      </c>
      <c r="Q12" s="18">
        <v>60</v>
      </c>
      <c r="R12" s="18">
        <v>233819.83</v>
      </c>
      <c r="S12" s="18"/>
      <c r="T12" s="18"/>
      <c r="U12" s="18">
        <f t="shared" ref="U12:U76" si="4">V12+AC12+AD12+AE12+AF12+AG12+AH12</f>
        <v>32486.9</v>
      </c>
      <c r="V12" s="18"/>
      <c r="W12" s="18"/>
      <c r="X12" s="18"/>
      <c r="Y12" s="18"/>
      <c r="Z12" s="18"/>
      <c r="AA12" s="18"/>
      <c r="AB12" s="18"/>
      <c r="AC12" s="18"/>
      <c r="AD12" s="18"/>
      <c r="AE12" s="18">
        <v>15667.94</v>
      </c>
      <c r="AF12" s="18">
        <v>16818.96</v>
      </c>
      <c r="AG12" s="18"/>
      <c r="AH12" s="18"/>
      <c r="AI12" s="18">
        <f t="shared" si="2"/>
        <v>16212.92</v>
      </c>
      <c r="AJ12" s="18"/>
      <c r="AK12" s="18"/>
      <c r="AL12" s="18"/>
      <c r="AM12" s="18"/>
      <c r="AN12" s="18"/>
      <c r="AO12" s="18"/>
      <c r="AP12" s="18"/>
      <c r="AQ12" s="18"/>
      <c r="AR12" s="18"/>
      <c r="AS12" s="18">
        <v>12961.2</v>
      </c>
      <c r="AT12" s="18">
        <v>3251.72</v>
      </c>
      <c r="AU12" s="18"/>
      <c r="AV12" s="18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</row>
    <row r="13" spans="1:73" s="7" customFormat="1" ht="15.75" x14ac:dyDescent="0.25">
      <c r="A13" s="19">
        <v>3</v>
      </c>
      <c r="B13" s="17" t="s">
        <v>33</v>
      </c>
      <c r="C13" s="18">
        <f t="shared" si="0"/>
        <v>3814266.26</v>
      </c>
      <c r="D13" s="18">
        <f t="shared" si="1"/>
        <v>3283856.1799999997</v>
      </c>
      <c r="E13" s="18"/>
      <c r="F13" s="18">
        <v>1076130.31</v>
      </c>
      <c r="G13" s="18">
        <v>663621.22</v>
      </c>
      <c r="H13" s="18">
        <v>1544104.65</v>
      </c>
      <c r="I13" s="18"/>
      <c r="J13" s="18"/>
      <c r="K13" s="18"/>
      <c r="L13" s="18"/>
      <c r="M13" s="18">
        <v>655</v>
      </c>
      <c r="N13" s="18">
        <v>329022.62</v>
      </c>
      <c r="O13" s="18"/>
      <c r="P13" s="18"/>
      <c r="Q13" s="18"/>
      <c r="R13" s="18"/>
      <c r="S13" s="18"/>
      <c r="T13" s="18"/>
      <c r="U13" s="18">
        <f t="shared" si="4"/>
        <v>124071.86</v>
      </c>
      <c r="V13" s="18">
        <f t="shared" ref="V13:V30" si="5">W13+X13+Y13+Z13+AA13+AB13</f>
        <v>91580.02</v>
      </c>
      <c r="W13" s="18"/>
      <c r="X13" s="18">
        <v>28067.7</v>
      </c>
      <c r="Y13" s="18">
        <v>28163.7</v>
      </c>
      <c r="Z13" s="18">
        <v>35348.620000000003</v>
      </c>
      <c r="AA13" s="18"/>
      <c r="AB13" s="18"/>
      <c r="AC13" s="18"/>
      <c r="AD13" s="18">
        <v>32491.84</v>
      </c>
      <c r="AE13" s="18"/>
      <c r="AF13" s="18"/>
      <c r="AG13" s="18"/>
      <c r="AH13" s="18"/>
      <c r="AI13" s="18">
        <f t="shared" si="2"/>
        <v>77315.599999999991</v>
      </c>
      <c r="AJ13" s="18">
        <f t="shared" si="3"/>
        <v>70274.51999999999</v>
      </c>
      <c r="AK13" s="18"/>
      <c r="AL13" s="18">
        <v>23029.19</v>
      </c>
      <c r="AM13" s="18">
        <v>14201.49</v>
      </c>
      <c r="AN13" s="18">
        <v>33043.839999999997</v>
      </c>
      <c r="AO13" s="18"/>
      <c r="AP13" s="18"/>
      <c r="AQ13" s="18"/>
      <c r="AR13" s="18">
        <v>7041.08</v>
      </c>
      <c r="AS13" s="18"/>
      <c r="AT13" s="18"/>
      <c r="AU13" s="18"/>
      <c r="AV13" s="18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</row>
    <row r="14" spans="1:73" s="7" customFormat="1" ht="15.75" x14ac:dyDescent="0.25">
      <c r="A14" s="19">
        <v>4</v>
      </c>
      <c r="B14" s="17" t="s">
        <v>38</v>
      </c>
      <c r="C14" s="18">
        <f t="shared" si="0"/>
        <v>467318.79</v>
      </c>
      <c r="D14" s="18">
        <f t="shared" si="1"/>
        <v>437513.44</v>
      </c>
      <c r="E14" s="18">
        <v>437513.44</v>
      </c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>
        <f t="shared" si="4"/>
        <v>20442.560000000001</v>
      </c>
      <c r="V14" s="18">
        <f t="shared" si="5"/>
        <v>20442.560000000001</v>
      </c>
      <c r="W14" s="18">
        <v>20442.560000000001</v>
      </c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>
        <f t="shared" si="2"/>
        <v>9362.7900000000009</v>
      </c>
      <c r="AJ14" s="18">
        <f t="shared" si="3"/>
        <v>9362.7900000000009</v>
      </c>
      <c r="AK14" s="18">
        <v>9362.7900000000009</v>
      </c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</row>
    <row r="15" spans="1:73" s="7" customFormat="1" ht="15.75" x14ac:dyDescent="0.25">
      <c r="A15" s="19">
        <v>5</v>
      </c>
      <c r="B15" s="17" t="s">
        <v>7</v>
      </c>
      <c r="C15" s="18">
        <f t="shared" si="0"/>
        <v>629277.92999999993</v>
      </c>
      <c r="D15" s="18">
        <f t="shared" si="1"/>
        <v>594599.06999999995</v>
      </c>
      <c r="E15" s="18">
        <v>594599.06999999995</v>
      </c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>
        <f t="shared" si="4"/>
        <v>21954.44</v>
      </c>
      <c r="V15" s="18">
        <f t="shared" si="5"/>
        <v>21954.44</v>
      </c>
      <c r="W15" s="18">
        <v>21954.44</v>
      </c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>
        <f t="shared" si="2"/>
        <v>12724.42</v>
      </c>
      <c r="AJ15" s="18">
        <f t="shared" si="3"/>
        <v>12724.42</v>
      </c>
      <c r="AK15" s="18">
        <v>12724.42</v>
      </c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</row>
    <row r="16" spans="1:73" s="7" customFormat="1" ht="15.75" x14ac:dyDescent="0.25">
      <c r="A16" s="19">
        <v>6</v>
      </c>
      <c r="B16" s="17" t="s">
        <v>39</v>
      </c>
      <c r="C16" s="18">
        <f t="shared" si="0"/>
        <v>613019.32999999996</v>
      </c>
      <c r="D16" s="18">
        <f t="shared" si="1"/>
        <v>575835.36</v>
      </c>
      <c r="E16" s="18">
        <v>575835.36</v>
      </c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>
        <f t="shared" si="4"/>
        <v>24861.09</v>
      </c>
      <c r="V16" s="18">
        <f t="shared" si="5"/>
        <v>24861.09</v>
      </c>
      <c r="W16" s="18">
        <v>24861.09</v>
      </c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>
        <f t="shared" si="2"/>
        <v>12322.88</v>
      </c>
      <c r="AJ16" s="18">
        <f t="shared" si="3"/>
        <v>12322.88</v>
      </c>
      <c r="AK16" s="18">
        <v>12322.88</v>
      </c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</row>
    <row r="17" spans="1:73" s="7" customFormat="1" ht="15.75" x14ac:dyDescent="0.25">
      <c r="A17" s="19">
        <v>7</v>
      </c>
      <c r="B17" s="17" t="s">
        <v>8</v>
      </c>
      <c r="C17" s="18">
        <f t="shared" si="0"/>
        <v>1343036.0999999999</v>
      </c>
      <c r="D17" s="18">
        <f t="shared" si="1"/>
        <v>1285014.6399999999</v>
      </c>
      <c r="E17" s="18">
        <v>1285014.6399999999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>
        <f t="shared" si="4"/>
        <v>30522.15</v>
      </c>
      <c r="V17" s="18">
        <f t="shared" si="5"/>
        <v>30522.15</v>
      </c>
      <c r="W17" s="18">
        <v>30522.15</v>
      </c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>
        <f t="shared" si="2"/>
        <v>27499.31</v>
      </c>
      <c r="AJ17" s="18">
        <f t="shared" si="3"/>
        <v>27499.31</v>
      </c>
      <c r="AK17" s="18">
        <v>27499.31</v>
      </c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</row>
    <row r="18" spans="1:73" s="7" customFormat="1" ht="15.75" x14ac:dyDescent="0.25">
      <c r="A18" s="19">
        <v>8</v>
      </c>
      <c r="B18" s="17" t="s">
        <v>40</v>
      </c>
      <c r="C18" s="18">
        <f t="shared" si="0"/>
        <v>665449.19999999995</v>
      </c>
      <c r="D18" s="18">
        <f t="shared" si="1"/>
        <v>335088.14</v>
      </c>
      <c r="E18" s="18">
        <v>335088.14</v>
      </c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8">
        <v>208</v>
      </c>
      <c r="R18" s="18">
        <v>284357.07</v>
      </c>
      <c r="S18" s="18"/>
      <c r="T18" s="18"/>
      <c r="U18" s="18">
        <f t="shared" si="4"/>
        <v>32747.86</v>
      </c>
      <c r="V18" s="18">
        <f t="shared" si="5"/>
        <v>15629.71</v>
      </c>
      <c r="W18" s="18">
        <v>15629.71</v>
      </c>
      <c r="X18" s="18"/>
      <c r="Y18" s="18"/>
      <c r="Z18" s="18"/>
      <c r="AA18" s="18"/>
      <c r="AB18" s="18"/>
      <c r="AC18" s="18"/>
      <c r="AD18" s="18"/>
      <c r="AE18" s="18"/>
      <c r="AF18" s="18">
        <v>17118.150000000001</v>
      </c>
      <c r="AG18" s="18"/>
      <c r="AH18" s="18"/>
      <c r="AI18" s="18">
        <f t="shared" si="2"/>
        <v>13256.130000000001</v>
      </c>
      <c r="AJ18" s="18">
        <f t="shared" si="3"/>
        <v>7170.89</v>
      </c>
      <c r="AK18" s="18">
        <v>7170.89</v>
      </c>
      <c r="AL18" s="18"/>
      <c r="AM18" s="18"/>
      <c r="AN18" s="18"/>
      <c r="AO18" s="18"/>
      <c r="AP18" s="18"/>
      <c r="AQ18" s="18"/>
      <c r="AR18" s="18"/>
      <c r="AS18" s="18"/>
      <c r="AT18" s="18">
        <v>6085.24</v>
      </c>
      <c r="AU18" s="18"/>
      <c r="AV18" s="18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</row>
    <row r="19" spans="1:73" s="7" customFormat="1" ht="15.75" x14ac:dyDescent="0.25">
      <c r="A19" s="19">
        <v>9</v>
      </c>
      <c r="B19" s="17" t="s">
        <v>41</v>
      </c>
      <c r="C19" s="18">
        <f t="shared" si="0"/>
        <v>426020.07000000007</v>
      </c>
      <c r="D19" s="18">
        <f t="shared" si="1"/>
        <v>399635.78</v>
      </c>
      <c r="E19" s="18">
        <v>399635.78</v>
      </c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>
        <f t="shared" si="4"/>
        <v>17832.080000000002</v>
      </c>
      <c r="V19" s="18">
        <f t="shared" si="5"/>
        <v>17832.080000000002</v>
      </c>
      <c r="W19" s="18">
        <v>17832.080000000002</v>
      </c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>
        <f t="shared" si="2"/>
        <v>8552.2099999999991</v>
      </c>
      <c r="AJ19" s="18">
        <f t="shared" si="3"/>
        <v>8552.2099999999991</v>
      </c>
      <c r="AK19" s="18">
        <v>8552.2099999999991</v>
      </c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</row>
    <row r="20" spans="1:73" s="7" customFormat="1" ht="15.75" x14ac:dyDescent="0.25">
      <c r="A20" s="19">
        <v>10</v>
      </c>
      <c r="B20" s="17" t="s">
        <v>42</v>
      </c>
      <c r="C20" s="18">
        <f t="shared" si="0"/>
        <v>1595751.2999999998</v>
      </c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890</v>
      </c>
      <c r="P20" s="18">
        <v>839194.94</v>
      </c>
      <c r="Q20" s="18">
        <v>912.6</v>
      </c>
      <c r="R20" s="18">
        <v>288716.40000000002</v>
      </c>
      <c r="S20" s="18"/>
      <c r="T20" s="18">
        <v>373637</v>
      </c>
      <c r="U20" s="18">
        <f t="shared" si="4"/>
        <v>63975.97</v>
      </c>
      <c r="V20" s="18"/>
      <c r="W20" s="18"/>
      <c r="X20" s="18"/>
      <c r="Y20" s="18"/>
      <c r="Z20" s="18"/>
      <c r="AA20" s="18"/>
      <c r="AB20" s="18"/>
      <c r="AC20" s="18"/>
      <c r="AD20" s="18"/>
      <c r="AE20" s="18">
        <v>26313.95</v>
      </c>
      <c r="AF20" s="18">
        <v>28206.55</v>
      </c>
      <c r="AG20" s="18"/>
      <c r="AH20" s="18">
        <v>9455.4699999999993</v>
      </c>
      <c r="AI20" s="18">
        <f t="shared" si="2"/>
        <v>30226.989999999998</v>
      </c>
      <c r="AJ20" s="18"/>
      <c r="AK20" s="18"/>
      <c r="AL20" s="18"/>
      <c r="AM20" s="18"/>
      <c r="AN20" s="18"/>
      <c r="AO20" s="18"/>
      <c r="AP20" s="18"/>
      <c r="AQ20" s="18"/>
      <c r="AR20" s="18"/>
      <c r="AS20" s="18">
        <v>17958.77</v>
      </c>
      <c r="AT20" s="18">
        <v>2438.8200000000002</v>
      </c>
      <c r="AU20" s="18"/>
      <c r="AV20" s="18">
        <v>9829.4</v>
      </c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</row>
    <row r="21" spans="1:73" s="7" customFormat="1" ht="15.75" x14ac:dyDescent="0.25">
      <c r="A21" s="19">
        <v>11</v>
      </c>
      <c r="B21" s="17" t="s">
        <v>43</v>
      </c>
      <c r="C21" s="18">
        <f t="shared" si="0"/>
        <v>535963.65999999992</v>
      </c>
      <c r="D21" s="18">
        <f t="shared" si="1"/>
        <v>503012.3</v>
      </c>
      <c r="E21" s="18">
        <v>503012.3</v>
      </c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>
        <f t="shared" si="4"/>
        <v>22186.9</v>
      </c>
      <c r="V21" s="18">
        <f t="shared" si="5"/>
        <v>22186.9</v>
      </c>
      <c r="W21" s="18">
        <v>22186.9</v>
      </c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>
        <f t="shared" si="2"/>
        <v>10764.46</v>
      </c>
      <c r="AJ21" s="18">
        <f t="shared" si="3"/>
        <v>10764.46</v>
      </c>
      <c r="AK21" s="18">
        <v>10764.46</v>
      </c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</row>
    <row r="22" spans="1:73" s="7" customFormat="1" ht="15.75" x14ac:dyDescent="0.25">
      <c r="A22" s="19">
        <v>12</v>
      </c>
      <c r="B22" s="17" t="s">
        <v>44</v>
      </c>
      <c r="C22" s="18">
        <f t="shared" si="0"/>
        <v>768267.16</v>
      </c>
      <c r="D22" s="18">
        <f t="shared" si="1"/>
        <v>722692.38</v>
      </c>
      <c r="E22" s="18">
        <v>722692.38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>
        <f t="shared" si="4"/>
        <v>30109.16</v>
      </c>
      <c r="V22" s="18">
        <f t="shared" si="5"/>
        <v>30109.16</v>
      </c>
      <c r="W22" s="18">
        <v>30109.16</v>
      </c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>
        <f t="shared" si="2"/>
        <v>15465.62</v>
      </c>
      <c r="AJ22" s="18">
        <f t="shared" si="3"/>
        <v>15465.62</v>
      </c>
      <c r="AK22" s="18">
        <v>15465.62</v>
      </c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</row>
    <row r="23" spans="1:73" s="7" customFormat="1" ht="15.75" x14ac:dyDescent="0.25">
      <c r="A23" s="19">
        <v>13</v>
      </c>
      <c r="B23" s="17" t="s">
        <v>45</v>
      </c>
      <c r="C23" s="18">
        <f t="shared" si="0"/>
        <v>463474.05999999994</v>
      </c>
      <c r="D23" s="18">
        <f t="shared" si="1"/>
        <v>433576.8</v>
      </c>
      <c r="E23" s="18">
        <v>433576.8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>
        <f t="shared" si="4"/>
        <v>20091.28</v>
      </c>
      <c r="V23" s="18">
        <f t="shared" si="5"/>
        <v>20091.28</v>
      </c>
      <c r="W23" s="18">
        <v>20091.28</v>
      </c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>
        <f t="shared" si="2"/>
        <v>9805.98</v>
      </c>
      <c r="AJ23" s="18">
        <f t="shared" si="3"/>
        <v>9805.98</v>
      </c>
      <c r="AK23" s="18">
        <v>9805.98</v>
      </c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</row>
    <row r="24" spans="1:73" s="7" customFormat="1" ht="15.75" x14ac:dyDescent="0.25">
      <c r="A24" s="19">
        <v>14</v>
      </c>
      <c r="B24" s="17" t="s">
        <v>9</v>
      </c>
      <c r="C24" s="18">
        <f t="shared" si="0"/>
        <v>435241.72</v>
      </c>
      <c r="D24" s="18">
        <f t="shared" si="1"/>
        <v>407681.35</v>
      </c>
      <c r="E24" s="18">
        <v>407681.35</v>
      </c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>
        <f t="shared" si="4"/>
        <v>18835.990000000002</v>
      </c>
      <c r="V24" s="18">
        <f t="shared" si="5"/>
        <v>18835.990000000002</v>
      </c>
      <c r="W24" s="18">
        <v>18835.990000000002</v>
      </c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>
        <f t="shared" si="2"/>
        <v>8724.3799999999992</v>
      </c>
      <c r="AJ24" s="18">
        <f t="shared" si="3"/>
        <v>8724.3799999999992</v>
      </c>
      <c r="AK24" s="18">
        <v>8724.3799999999992</v>
      </c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</row>
    <row r="25" spans="1:73" s="7" customFormat="1" ht="15.75" x14ac:dyDescent="0.25">
      <c r="A25" s="19">
        <v>15</v>
      </c>
      <c r="B25" s="17" t="s">
        <v>10</v>
      </c>
      <c r="C25" s="18">
        <f t="shared" si="0"/>
        <v>437727.56</v>
      </c>
      <c r="D25" s="18">
        <f t="shared" si="1"/>
        <v>410115.12</v>
      </c>
      <c r="E25" s="18">
        <v>410115.12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8"/>
      <c r="S25" s="18"/>
      <c r="T25" s="18"/>
      <c r="U25" s="18">
        <f t="shared" si="4"/>
        <v>18835.98</v>
      </c>
      <c r="V25" s="18">
        <f t="shared" si="5"/>
        <v>18835.98</v>
      </c>
      <c r="W25" s="18">
        <v>18835.98</v>
      </c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>
        <f t="shared" si="2"/>
        <v>8776.4599999999991</v>
      </c>
      <c r="AJ25" s="18">
        <f t="shared" si="3"/>
        <v>8776.4599999999991</v>
      </c>
      <c r="AK25" s="18">
        <v>8776.4599999999991</v>
      </c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</row>
    <row r="26" spans="1:73" s="7" customFormat="1" ht="15.75" x14ac:dyDescent="0.25">
      <c r="A26" s="19">
        <v>16</v>
      </c>
      <c r="B26" s="17" t="s">
        <v>11</v>
      </c>
      <c r="C26" s="18">
        <f t="shared" si="0"/>
        <v>4289120.9800000004</v>
      </c>
      <c r="D26" s="18">
        <f t="shared" si="1"/>
        <v>2051605.52</v>
      </c>
      <c r="E26" s="18">
        <v>1871210.93</v>
      </c>
      <c r="F26" s="18"/>
      <c r="G26" s="18">
        <v>180394.59</v>
      </c>
      <c r="H26" s="18"/>
      <c r="I26" s="18"/>
      <c r="J26" s="18"/>
      <c r="K26" s="18"/>
      <c r="L26" s="18"/>
      <c r="M26" s="18"/>
      <c r="N26" s="18"/>
      <c r="O26" s="18">
        <v>890</v>
      </c>
      <c r="P26" s="18">
        <v>2075526.22</v>
      </c>
      <c r="Q26" s="18"/>
      <c r="R26" s="18"/>
      <c r="S26" s="18"/>
      <c r="T26" s="18"/>
      <c r="U26" s="18">
        <f t="shared" si="4"/>
        <v>76352.260000000009</v>
      </c>
      <c r="V26" s="18">
        <f t="shared" si="5"/>
        <v>37217.22</v>
      </c>
      <c r="W26" s="18">
        <v>37217.22</v>
      </c>
      <c r="X26" s="18"/>
      <c r="Y26" s="18"/>
      <c r="Z26" s="18"/>
      <c r="AA26" s="18"/>
      <c r="AB26" s="18"/>
      <c r="AC26" s="18"/>
      <c r="AD26" s="18"/>
      <c r="AE26" s="18">
        <v>39135.040000000001</v>
      </c>
      <c r="AF26" s="18"/>
      <c r="AG26" s="18"/>
      <c r="AH26" s="18"/>
      <c r="AI26" s="18">
        <f t="shared" si="2"/>
        <v>85636.98000000001</v>
      </c>
      <c r="AJ26" s="18">
        <f t="shared" si="3"/>
        <v>41220.720000000001</v>
      </c>
      <c r="AK26" s="18">
        <v>40043.910000000003</v>
      </c>
      <c r="AL26" s="18"/>
      <c r="AM26" s="18">
        <v>1176.81</v>
      </c>
      <c r="AN26" s="18"/>
      <c r="AO26" s="18"/>
      <c r="AP26" s="18"/>
      <c r="AQ26" s="18"/>
      <c r="AR26" s="18"/>
      <c r="AS26" s="18">
        <v>44416.26</v>
      </c>
      <c r="AT26" s="18"/>
      <c r="AU26" s="18"/>
      <c r="AV26" s="18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</row>
    <row r="27" spans="1:73" s="7" customFormat="1" ht="15.75" x14ac:dyDescent="0.25">
      <c r="A27" s="19">
        <v>17</v>
      </c>
      <c r="B27" s="17" t="s">
        <v>46</v>
      </c>
      <c r="C27" s="18">
        <f t="shared" si="0"/>
        <v>2154678.0500000003</v>
      </c>
      <c r="D27" s="18">
        <f t="shared" si="1"/>
        <v>401036.74</v>
      </c>
      <c r="E27" s="18">
        <v>401036.74</v>
      </c>
      <c r="F27" s="18"/>
      <c r="G27" s="18"/>
      <c r="H27" s="18"/>
      <c r="I27" s="18"/>
      <c r="J27" s="18"/>
      <c r="K27" s="18">
        <v>560</v>
      </c>
      <c r="L27" s="18">
        <v>1669308.71</v>
      </c>
      <c r="M27" s="18"/>
      <c r="N27" s="18"/>
      <c r="O27" s="18"/>
      <c r="P27" s="18"/>
      <c r="Q27" s="18"/>
      <c r="R27" s="18"/>
      <c r="S27" s="18"/>
      <c r="T27" s="18"/>
      <c r="U27" s="18">
        <f t="shared" si="4"/>
        <v>42419.630000000005</v>
      </c>
      <c r="V27" s="18">
        <f t="shared" si="5"/>
        <v>18687.89</v>
      </c>
      <c r="W27" s="18">
        <v>18687.89</v>
      </c>
      <c r="X27" s="18"/>
      <c r="Y27" s="18"/>
      <c r="Z27" s="18"/>
      <c r="AA27" s="18"/>
      <c r="AB27" s="18"/>
      <c r="AC27" s="18">
        <v>23731.74</v>
      </c>
      <c r="AD27" s="18"/>
      <c r="AE27" s="18"/>
      <c r="AF27" s="18"/>
      <c r="AG27" s="18"/>
      <c r="AH27" s="18"/>
      <c r="AI27" s="18">
        <f t="shared" si="2"/>
        <v>41912.97</v>
      </c>
      <c r="AJ27" s="18">
        <f t="shared" si="3"/>
        <v>8582.19</v>
      </c>
      <c r="AK27" s="18">
        <v>8582.19</v>
      </c>
      <c r="AL27" s="18"/>
      <c r="AM27" s="18"/>
      <c r="AN27" s="18"/>
      <c r="AO27" s="18"/>
      <c r="AP27" s="18"/>
      <c r="AQ27" s="18">
        <v>33330.78</v>
      </c>
      <c r="AR27" s="18"/>
      <c r="AS27" s="18"/>
      <c r="AT27" s="18"/>
      <c r="AU27" s="18"/>
      <c r="AV27" s="18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</row>
    <row r="28" spans="1:73" s="7" customFormat="1" ht="15.75" x14ac:dyDescent="0.25">
      <c r="A28" s="19">
        <v>18</v>
      </c>
      <c r="B28" s="17" t="s">
        <v>47</v>
      </c>
      <c r="C28" s="18">
        <f t="shared" si="0"/>
        <v>645117.51</v>
      </c>
      <c r="D28" s="18">
        <f t="shared" si="1"/>
        <v>610270.31999999995</v>
      </c>
      <c r="E28" s="18">
        <v>610270.31999999995</v>
      </c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>
        <f t="shared" si="4"/>
        <v>21787.41</v>
      </c>
      <c r="V28" s="18">
        <f t="shared" si="5"/>
        <v>21787.41</v>
      </c>
      <c r="W28" s="18">
        <v>21787.41</v>
      </c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>
        <f t="shared" si="2"/>
        <v>13059.78</v>
      </c>
      <c r="AJ28" s="18">
        <f t="shared" si="3"/>
        <v>13059.78</v>
      </c>
      <c r="AK28" s="18">
        <v>13059.78</v>
      </c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</row>
    <row r="29" spans="1:73" s="7" customFormat="1" ht="15.75" x14ac:dyDescent="0.25">
      <c r="A29" s="19">
        <v>19</v>
      </c>
      <c r="B29" s="17" t="s">
        <v>12</v>
      </c>
      <c r="C29" s="18">
        <f t="shared" si="0"/>
        <v>1649681.5699999998</v>
      </c>
      <c r="D29" s="18">
        <f t="shared" si="1"/>
        <v>860920.77</v>
      </c>
      <c r="E29" s="18">
        <v>378015.43</v>
      </c>
      <c r="F29" s="18"/>
      <c r="G29" s="18"/>
      <c r="H29" s="18"/>
      <c r="I29" s="18">
        <v>482905.34</v>
      </c>
      <c r="J29" s="18"/>
      <c r="K29" s="18"/>
      <c r="L29" s="18"/>
      <c r="M29" s="18"/>
      <c r="N29" s="18"/>
      <c r="O29" s="18">
        <v>476</v>
      </c>
      <c r="P29" s="18">
        <v>414831.42</v>
      </c>
      <c r="Q29" s="18">
        <v>389</v>
      </c>
      <c r="R29" s="18">
        <v>269676.84000000003</v>
      </c>
      <c r="S29" s="18"/>
      <c r="T29" s="18"/>
      <c r="U29" s="18">
        <f t="shared" si="4"/>
        <v>71180.37</v>
      </c>
      <c r="V29" s="18">
        <f t="shared" si="5"/>
        <v>33564.9</v>
      </c>
      <c r="W29" s="18">
        <v>17606.5</v>
      </c>
      <c r="X29" s="18"/>
      <c r="Y29" s="18"/>
      <c r="Z29" s="18"/>
      <c r="AA29" s="18">
        <v>15958.4</v>
      </c>
      <c r="AB29" s="18"/>
      <c r="AC29" s="18"/>
      <c r="AD29" s="18"/>
      <c r="AE29" s="18">
        <v>18160.8</v>
      </c>
      <c r="AF29" s="18">
        <v>19454.669999999998</v>
      </c>
      <c r="AG29" s="18"/>
      <c r="AH29" s="18"/>
      <c r="AI29" s="18">
        <f t="shared" si="2"/>
        <v>33072.17</v>
      </c>
      <c r="AJ29" s="18">
        <f t="shared" si="3"/>
        <v>18423.7</v>
      </c>
      <c r="AK29" s="18">
        <v>8089.53</v>
      </c>
      <c r="AL29" s="18"/>
      <c r="AM29" s="18"/>
      <c r="AN29" s="18"/>
      <c r="AO29" s="18">
        <v>10334.17</v>
      </c>
      <c r="AP29" s="18"/>
      <c r="AQ29" s="18"/>
      <c r="AR29" s="18"/>
      <c r="AS29" s="18">
        <v>8877.39</v>
      </c>
      <c r="AT29" s="18">
        <v>5771.08</v>
      </c>
      <c r="AU29" s="18"/>
      <c r="AV29" s="18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</row>
    <row r="30" spans="1:73" s="7" customFormat="1" ht="15.75" x14ac:dyDescent="0.25">
      <c r="A30" s="19">
        <v>20</v>
      </c>
      <c r="B30" s="17" t="s">
        <v>48</v>
      </c>
      <c r="C30" s="18">
        <f t="shared" si="0"/>
        <v>551492.7300000001</v>
      </c>
      <c r="D30" s="18">
        <f t="shared" si="1"/>
        <v>521520.3</v>
      </c>
      <c r="E30" s="18">
        <v>521520.3</v>
      </c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>
        <f t="shared" si="4"/>
        <v>18811.87</v>
      </c>
      <c r="V30" s="18">
        <f t="shared" si="5"/>
        <v>18811.87</v>
      </c>
      <c r="W30" s="18">
        <v>18811.87</v>
      </c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>
        <f t="shared" si="2"/>
        <v>11160.56</v>
      </c>
      <c r="AJ30" s="18">
        <f t="shared" si="3"/>
        <v>11160.56</v>
      </c>
      <c r="AK30" s="18">
        <v>11160.56</v>
      </c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</row>
    <row r="31" spans="1:73" s="7" customFormat="1" ht="36.75" customHeight="1" x14ac:dyDescent="0.25">
      <c r="A31" s="99" t="s">
        <v>190</v>
      </c>
      <c r="B31" s="100"/>
      <c r="C31" s="18">
        <f>D31+L31+N31+P31+R31+S31+T31+U31+AI31</f>
        <v>22747097.129999999</v>
      </c>
      <c r="D31" s="18">
        <f t="shared" ref="D31:AO31" si="6">SUM(D11:D30)</f>
        <v>14225153.799999999</v>
      </c>
      <c r="E31" s="18">
        <f t="shared" si="6"/>
        <v>10277997.689999999</v>
      </c>
      <c r="F31" s="18">
        <f t="shared" si="6"/>
        <v>1076130.31</v>
      </c>
      <c r="G31" s="18">
        <f t="shared" si="6"/>
        <v>844015.80999999994</v>
      </c>
      <c r="H31" s="18">
        <f t="shared" si="6"/>
        <v>1544104.65</v>
      </c>
      <c r="I31" s="18">
        <f t="shared" si="6"/>
        <v>482905.34</v>
      </c>
      <c r="J31" s="18"/>
      <c r="K31" s="18">
        <f t="shared" si="6"/>
        <v>560</v>
      </c>
      <c r="L31" s="18">
        <f t="shared" si="6"/>
        <v>1669308.71</v>
      </c>
      <c r="M31" s="18">
        <f t="shared" si="6"/>
        <v>655</v>
      </c>
      <c r="N31" s="18">
        <f t="shared" si="6"/>
        <v>329022.62</v>
      </c>
      <c r="O31" s="18">
        <f t="shared" si="6"/>
        <v>2736</v>
      </c>
      <c r="P31" s="18">
        <f t="shared" si="6"/>
        <v>3913824.54</v>
      </c>
      <c r="Q31" s="18">
        <f t="shared" si="6"/>
        <v>1569.6</v>
      </c>
      <c r="R31" s="18">
        <f t="shared" si="6"/>
        <v>1076570.1400000001</v>
      </c>
      <c r="S31" s="18"/>
      <c r="T31" s="18">
        <f t="shared" si="6"/>
        <v>373637</v>
      </c>
      <c r="U31" s="18">
        <f t="shared" si="4"/>
        <v>709505.75999999989</v>
      </c>
      <c r="V31" s="18">
        <f t="shared" si="6"/>
        <v>462950.64999999997</v>
      </c>
      <c r="W31" s="18">
        <f t="shared" si="6"/>
        <v>355412.22999999992</v>
      </c>
      <c r="X31" s="18">
        <f t="shared" si="6"/>
        <v>28067.7</v>
      </c>
      <c r="Y31" s="18">
        <f t="shared" si="6"/>
        <v>28163.7</v>
      </c>
      <c r="Z31" s="18">
        <f t="shared" si="6"/>
        <v>35348.620000000003</v>
      </c>
      <c r="AA31" s="18">
        <f t="shared" si="6"/>
        <v>15958.4</v>
      </c>
      <c r="AB31" s="18"/>
      <c r="AC31" s="18">
        <f t="shared" si="6"/>
        <v>23731.74</v>
      </c>
      <c r="AD31" s="18">
        <f t="shared" si="6"/>
        <v>32491.84</v>
      </c>
      <c r="AE31" s="18">
        <f t="shared" si="6"/>
        <v>99277.73</v>
      </c>
      <c r="AF31" s="18">
        <f t="shared" si="6"/>
        <v>81598.33</v>
      </c>
      <c r="AG31" s="18"/>
      <c r="AH31" s="18">
        <f t="shared" si="6"/>
        <v>9455.4699999999993</v>
      </c>
      <c r="AI31" s="18">
        <f t="shared" si="2"/>
        <v>450074.56</v>
      </c>
      <c r="AJ31" s="18">
        <f t="shared" si="6"/>
        <v>298112.82</v>
      </c>
      <c r="AK31" s="18">
        <f t="shared" si="6"/>
        <v>216327.32</v>
      </c>
      <c r="AL31" s="18">
        <f t="shared" si="6"/>
        <v>23029.19</v>
      </c>
      <c r="AM31" s="18">
        <f t="shared" si="6"/>
        <v>15378.3</v>
      </c>
      <c r="AN31" s="18">
        <f t="shared" si="6"/>
        <v>33043.839999999997</v>
      </c>
      <c r="AO31" s="18">
        <f t="shared" si="6"/>
        <v>10334.17</v>
      </c>
      <c r="AP31" s="18"/>
      <c r="AQ31" s="18">
        <f>SUM(AQ10:AQ30)</f>
        <v>33330.78</v>
      </c>
      <c r="AR31" s="18">
        <f t="shared" ref="AR31:AV31" si="7">SUM(AR10:AR30)</f>
        <v>7041.08</v>
      </c>
      <c r="AS31" s="18">
        <f t="shared" si="7"/>
        <v>84213.62000000001</v>
      </c>
      <c r="AT31" s="18">
        <f t="shared" si="7"/>
        <v>17546.86</v>
      </c>
      <c r="AU31" s="18">
        <f t="shared" si="7"/>
        <v>0</v>
      </c>
      <c r="AV31" s="18">
        <f t="shared" si="7"/>
        <v>9829.4</v>
      </c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</row>
    <row r="32" spans="1:73" ht="15.75" x14ac:dyDescent="0.25">
      <c r="A32" s="12">
        <v>1</v>
      </c>
      <c r="B32" s="16" t="s">
        <v>83</v>
      </c>
      <c r="C32" s="18">
        <f t="shared" ref="C32:C96" si="8">D32+L32+N32+P32+R32+S32+T32+U32+AI32</f>
        <v>413979.43559999997</v>
      </c>
      <c r="D32" s="18">
        <f t="shared" ref="D32:D96" si="9">E32+F32+G32+H32+I32+J32</f>
        <v>375866.57</v>
      </c>
      <c r="E32" s="18">
        <v>375866.57</v>
      </c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>
        <f t="shared" si="4"/>
        <v>30069.3256</v>
      </c>
      <c r="V32" s="18">
        <f t="shared" ref="V32:V96" si="10">W32+X32+Y32+Z32+AA32+AB32</f>
        <v>30069.3256</v>
      </c>
      <c r="W32" s="18">
        <v>30069.3256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>
        <f t="shared" si="2"/>
        <v>8043.54</v>
      </c>
      <c r="AJ32" s="18">
        <f t="shared" ref="AJ32:AJ96" si="11">AK32+AL32+AM32+AN32+AO32+AP32</f>
        <v>8043.54</v>
      </c>
      <c r="AK32" s="18">
        <v>8043.54</v>
      </c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</row>
    <row r="33" spans="1:48" ht="15.75" x14ac:dyDescent="0.25">
      <c r="A33" s="12">
        <v>2</v>
      </c>
      <c r="B33" s="16" t="s">
        <v>84</v>
      </c>
      <c r="C33" s="18">
        <f t="shared" si="8"/>
        <v>435629.38560000004</v>
      </c>
      <c r="D33" s="18">
        <f t="shared" si="9"/>
        <v>395523.32</v>
      </c>
      <c r="E33" s="18">
        <v>395523.32</v>
      </c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>
        <f t="shared" si="4"/>
        <v>31641.865600000001</v>
      </c>
      <c r="V33" s="18">
        <f t="shared" si="10"/>
        <v>31641.865600000001</v>
      </c>
      <c r="W33" s="18">
        <v>31641.865600000001</v>
      </c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>
        <f t="shared" si="2"/>
        <v>8464.2000000000007</v>
      </c>
      <c r="AJ33" s="18">
        <f t="shared" si="11"/>
        <v>8464.2000000000007</v>
      </c>
      <c r="AK33" s="18">
        <v>8464.2000000000007</v>
      </c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</row>
    <row r="34" spans="1:48" ht="15.75" x14ac:dyDescent="0.25">
      <c r="A34" s="12">
        <v>3</v>
      </c>
      <c r="B34" s="16" t="s">
        <v>85</v>
      </c>
      <c r="C34" s="18">
        <f t="shared" si="8"/>
        <v>541990.68000000005</v>
      </c>
      <c r="D34" s="18">
        <f t="shared" si="9"/>
        <v>492092.5</v>
      </c>
      <c r="E34" s="18">
        <v>492092.5</v>
      </c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>
        <f t="shared" si="4"/>
        <v>39367.4</v>
      </c>
      <c r="V34" s="18">
        <f t="shared" si="10"/>
        <v>39367.4</v>
      </c>
      <c r="W34" s="18">
        <v>39367.4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>
        <f t="shared" si="2"/>
        <v>10530.78</v>
      </c>
      <c r="AJ34" s="18">
        <f t="shared" si="11"/>
        <v>10530.78</v>
      </c>
      <c r="AK34" s="18">
        <v>10530.78</v>
      </c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</row>
    <row r="35" spans="1:48" ht="15.75" x14ac:dyDescent="0.25">
      <c r="A35" s="12">
        <v>4</v>
      </c>
      <c r="B35" s="16" t="s">
        <v>86</v>
      </c>
      <c r="C35" s="18">
        <f t="shared" si="8"/>
        <v>535819.42200000002</v>
      </c>
      <c r="D35" s="18">
        <f t="shared" si="9"/>
        <v>486489.4</v>
      </c>
      <c r="E35" s="18">
        <v>486489.4</v>
      </c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>
        <f t="shared" si="4"/>
        <v>38919.152000000002</v>
      </c>
      <c r="V35" s="18">
        <f t="shared" si="10"/>
        <v>38919.152000000002</v>
      </c>
      <c r="W35" s="18">
        <v>38919.152000000002</v>
      </c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>
        <f t="shared" si="2"/>
        <v>10410.870000000001</v>
      </c>
      <c r="AJ35" s="18">
        <f t="shared" si="11"/>
        <v>10410.870000000001</v>
      </c>
      <c r="AK35" s="18">
        <v>10410.870000000001</v>
      </c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</row>
    <row r="36" spans="1:48" ht="15.75" x14ac:dyDescent="0.25">
      <c r="A36" s="12">
        <v>5</v>
      </c>
      <c r="B36" s="16" t="s">
        <v>6</v>
      </c>
      <c r="C36" s="18">
        <f t="shared" si="8"/>
        <v>727419.63</v>
      </c>
      <c r="D36" s="18"/>
      <c r="E36" s="18"/>
      <c r="F36" s="18"/>
      <c r="G36" s="18"/>
      <c r="H36" s="18"/>
      <c r="I36" s="18"/>
      <c r="J36" s="18"/>
      <c r="K36" s="18">
        <v>350</v>
      </c>
      <c r="L36" s="18">
        <v>660450</v>
      </c>
      <c r="M36" s="18"/>
      <c r="N36" s="18"/>
      <c r="O36" s="18"/>
      <c r="P36" s="18"/>
      <c r="Q36" s="18"/>
      <c r="R36" s="18"/>
      <c r="S36" s="18"/>
      <c r="T36" s="18"/>
      <c r="U36" s="18">
        <f t="shared" si="4"/>
        <v>52836</v>
      </c>
      <c r="V36" s="18"/>
      <c r="W36" s="18"/>
      <c r="X36" s="18"/>
      <c r="Y36" s="18"/>
      <c r="Z36" s="18"/>
      <c r="AA36" s="18"/>
      <c r="AB36" s="18"/>
      <c r="AC36" s="18">
        <v>52836</v>
      </c>
      <c r="AD36" s="18"/>
      <c r="AE36" s="18"/>
      <c r="AF36" s="18"/>
      <c r="AG36" s="18"/>
      <c r="AH36" s="18"/>
      <c r="AI36" s="18">
        <f t="shared" si="2"/>
        <v>14133.63</v>
      </c>
      <c r="AJ36" s="18"/>
      <c r="AK36" s="18"/>
      <c r="AL36" s="18"/>
      <c r="AM36" s="18"/>
      <c r="AN36" s="18"/>
      <c r="AO36" s="18"/>
      <c r="AP36" s="18"/>
      <c r="AQ36" s="18">
        <v>14133.63</v>
      </c>
      <c r="AR36" s="18"/>
      <c r="AS36" s="18"/>
      <c r="AT36" s="18"/>
      <c r="AU36" s="18"/>
      <c r="AV36" s="18"/>
    </row>
    <row r="37" spans="1:48" ht="15.75" x14ac:dyDescent="0.25">
      <c r="A37" s="12">
        <v>6</v>
      </c>
      <c r="B37" s="16" t="s">
        <v>37</v>
      </c>
      <c r="C37" s="18">
        <f t="shared" si="8"/>
        <v>197667.6128</v>
      </c>
      <c r="D37" s="18">
        <f t="shared" si="9"/>
        <v>146880.47</v>
      </c>
      <c r="E37" s="18">
        <v>97242.77</v>
      </c>
      <c r="F37" s="18"/>
      <c r="G37" s="18"/>
      <c r="H37" s="18"/>
      <c r="I37" s="18"/>
      <c r="J37" s="18">
        <v>49637.7</v>
      </c>
      <c r="K37" s="18"/>
      <c r="L37" s="18"/>
      <c r="M37" s="18">
        <v>317.60000000000002</v>
      </c>
      <c r="N37" s="18">
        <v>32588.94</v>
      </c>
      <c r="O37" s="18"/>
      <c r="P37" s="18"/>
      <c r="Q37" s="18"/>
      <c r="R37" s="18"/>
      <c r="S37" s="18"/>
      <c r="T37" s="18"/>
      <c r="U37" s="18">
        <f t="shared" si="4"/>
        <v>14357.552800000001</v>
      </c>
      <c r="V37" s="18">
        <f t="shared" si="10"/>
        <v>11750.437600000001</v>
      </c>
      <c r="W37" s="18">
        <v>7779.4216000000006</v>
      </c>
      <c r="X37" s="18"/>
      <c r="Y37" s="18"/>
      <c r="Z37" s="18"/>
      <c r="AA37" s="18"/>
      <c r="AB37" s="18">
        <v>3971.0159999999996</v>
      </c>
      <c r="AC37" s="18"/>
      <c r="AD37" s="18">
        <v>2607.1151999999997</v>
      </c>
      <c r="AE37" s="18"/>
      <c r="AF37" s="18"/>
      <c r="AG37" s="18"/>
      <c r="AH37" s="18"/>
      <c r="AI37" s="18">
        <f t="shared" si="2"/>
        <v>3840.65</v>
      </c>
      <c r="AJ37" s="18">
        <f t="shared" si="11"/>
        <v>3143.25</v>
      </c>
      <c r="AK37" s="18">
        <v>2081</v>
      </c>
      <c r="AL37" s="18"/>
      <c r="AM37" s="18"/>
      <c r="AN37" s="18"/>
      <c r="AO37" s="18"/>
      <c r="AP37" s="18">
        <v>1062.25</v>
      </c>
      <c r="AQ37" s="18"/>
      <c r="AR37" s="18">
        <v>697.4</v>
      </c>
      <c r="AS37" s="18"/>
      <c r="AT37" s="18"/>
      <c r="AU37" s="18"/>
      <c r="AV37" s="18"/>
    </row>
    <row r="38" spans="1:48" ht="15.75" x14ac:dyDescent="0.25">
      <c r="A38" s="12">
        <v>7</v>
      </c>
      <c r="B38" s="16" t="s">
        <v>87</v>
      </c>
      <c r="C38" s="18">
        <f t="shared" si="8"/>
        <v>414653.89439999999</v>
      </c>
      <c r="D38" s="18">
        <f t="shared" si="9"/>
        <v>376478.93</v>
      </c>
      <c r="E38" s="18">
        <v>376478.93</v>
      </c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>
        <f t="shared" si="4"/>
        <v>30118.314399999999</v>
      </c>
      <c r="V38" s="18">
        <f t="shared" si="10"/>
        <v>30118.314399999999</v>
      </c>
      <c r="W38" s="18">
        <v>30118.314399999999</v>
      </c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>
        <f t="shared" si="2"/>
        <v>8056.65</v>
      </c>
      <c r="AJ38" s="18">
        <f t="shared" si="11"/>
        <v>8056.65</v>
      </c>
      <c r="AK38" s="18">
        <v>8056.65</v>
      </c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</row>
    <row r="39" spans="1:48" ht="15.75" x14ac:dyDescent="0.25">
      <c r="A39" s="12">
        <v>8</v>
      </c>
      <c r="B39" s="16" t="s">
        <v>88</v>
      </c>
      <c r="C39" s="18">
        <f t="shared" si="8"/>
        <v>268803.3664</v>
      </c>
      <c r="D39" s="18">
        <f t="shared" si="9"/>
        <v>244056.08</v>
      </c>
      <c r="E39" s="18">
        <v>244056.08</v>
      </c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>
        <f t="shared" si="4"/>
        <v>19524.486399999998</v>
      </c>
      <c r="V39" s="18">
        <f t="shared" si="10"/>
        <v>19524.486399999998</v>
      </c>
      <c r="W39" s="18">
        <v>19524.486399999998</v>
      </c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>
        <f t="shared" si="2"/>
        <v>5222.8</v>
      </c>
      <c r="AJ39" s="18">
        <f t="shared" si="11"/>
        <v>5222.8</v>
      </c>
      <c r="AK39" s="18">
        <v>5222.8</v>
      </c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</row>
    <row r="40" spans="1:48" ht="15.75" x14ac:dyDescent="0.25">
      <c r="A40" s="12">
        <v>9</v>
      </c>
      <c r="B40" s="16" t="s">
        <v>89</v>
      </c>
      <c r="C40" s="18">
        <f t="shared" si="8"/>
        <v>62394.31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>
        <v>55</v>
      </c>
      <c r="R40" s="18">
        <v>56650</v>
      </c>
      <c r="S40" s="18"/>
      <c r="T40" s="18"/>
      <c r="U40" s="18">
        <f t="shared" si="4"/>
        <v>4532</v>
      </c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>
        <v>4532</v>
      </c>
      <c r="AG40" s="18"/>
      <c r="AH40" s="18"/>
      <c r="AI40" s="18">
        <f t="shared" si="2"/>
        <v>1212.31</v>
      </c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>
        <v>1212.31</v>
      </c>
      <c r="AU40" s="18"/>
      <c r="AV40" s="18"/>
    </row>
    <row r="41" spans="1:48" ht="15.75" x14ac:dyDescent="0.25">
      <c r="A41" s="12">
        <v>10</v>
      </c>
      <c r="B41" s="16" t="s">
        <v>90</v>
      </c>
      <c r="C41" s="18">
        <f t="shared" si="8"/>
        <v>443819.4388</v>
      </c>
      <c r="D41" s="18">
        <f t="shared" si="9"/>
        <v>402959.35999999999</v>
      </c>
      <c r="E41" s="18">
        <v>266780.76</v>
      </c>
      <c r="F41" s="18"/>
      <c r="G41" s="18"/>
      <c r="H41" s="18"/>
      <c r="I41" s="18"/>
      <c r="J41" s="18">
        <v>136178.6</v>
      </c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>
        <f t="shared" si="4"/>
        <v>32236.748800000001</v>
      </c>
      <c r="V41" s="18">
        <f t="shared" si="10"/>
        <v>32236.748800000001</v>
      </c>
      <c r="W41" s="18">
        <v>21342.460800000001</v>
      </c>
      <c r="X41" s="18"/>
      <c r="Y41" s="18"/>
      <c r="Z41" s="18"/>
      <c r="AA41" s="18"/>
      <c r="AB41" s="18">
        <v>10894.288</v>
      </c>
      <c r="AC41" s="18"/>
      <c r="AD41" s="18"/>
      <c r="AE41" s="18"/>
      <c r="AF41" s="18"/>
      <c r="AG41" s="18"/>
      <c r="AH41" s="18"/>
      <c r="AI41" s="18">
        <f t="shared" si="2"/>
        <v>8623.33</v>
      </c>
      <c r="AJ41" s="18">
        <f t="shared" si="11"/>
        <v>8623.33</v>
      </c>
      <c r="AK41" s="18">
        <v>5709.11</v>
      </c>
      <c r="AL41" s="18"/>
      <c r="AM41" s="18"/>
      <c r="AN41" s="18"/>
      <c r="AO41" s="18"/>
      <c r="AP41" s="18">
        <v>2914.22</v>
      </c>
      <c r="AQ41" s="18"/>
      <c r="AR41" s="18"/>
      <c r="AS41" s="18"/>
      <c r="AT41" s="18"/>
      <c r="AU41" s="18"/>
      <c r="AV41" s="18"/>
    </row>
    <row r="42" spans="1:48" ht="15.75" x14ac:dyDescent="0.25">
      <c r="A42" s="12">
        <v>11</v>
      </c>
      <c r="B42" s="16" t="s">
        <v>91</v>
      </c>
      <c r="C42" s="18">
        <f t="shared" si="8"/>
        <v>317334.05479999998</v>
      </c>
      <c r="D42" s="18">
        <f t="shared" si="9"/>
        <v>288118.81</v>
      </c>
      <c r="E42" s="18">
        <v>190750.14</v>
      </c>
      <c r="F42" s="18"/>
      <c r="G42" s="18"/>
      <c r="H42" s="18"/>
      <c r="I42" s="18"/>
      <c r="J42" s="18">
        <v>97368.67</v>
      </c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>
        <f t="shared" si="4"/>
        <v>23049.504800000002</v>
      </c>
      <c r="V42" s="18">
        <f t="shared" si="10"/>
        <v>23049.504800000002</v>
      </c>
      <c r="W42" s="18">
        <v>15260.011200000001</v>
      </c>
      <c r="X42" s="18"/>
      <c r="Y42" s="18"/>
      <c r="Z42" s="18"/>
      <c r="AA42" s="18"/>
      <c r="AB42" s="18">
        <v>7789.4935999999998</v>
      </c>
      <c r="AC42" s="18"/>
      <c r="AD42" s="18"/>
      <c r="AE42" s="18"/>
      <c r="AF42" s="18"/>
      <c r="AG42" s="18"/>
      <c r="AH42" s="18"/>
      <c r="AI42" s="18">
        <f t="shared" si="2"/>
        <v>6165.74</v>
      </c>
      <c r="AJ42" s="18">
        <f t="shared" si="11"/>
        <v>6165.74</v>
      </c>
      <c r="AK42" s="18">
        <v>4082.05</v>
      </c>
      <c r="AL42" s="18"/>
      <c r="AM42" s="18"/>
      <c r="AN42" s="18"/>
      <c r="AO42" s="18"/>
      <c r="AP42" s="18">
        <v>2083.69</v>
      </c>
      <c r="AQ42" s="18"/>
      <c r="AR42" s="18"/>
      <c r="AS42" s="18"/>
      <c r="AT42" s="18"/>
      <c r="AU42" s="18"/>
      <c r="AV42" s="18"/>
    </row>
    <row r="43" spans="1:48" ht="15.75" x14ac:dyDescent="0.25">
      <c r="A43" s="12">
        <v>12</v>
      </c>
      <c r="B43" s="16" t="s">
        <v>92</v>
      </c>
      <c r="C43" s="18">
        <f t="shared" si="8"/>
        <v>321459.91560000001</v>
      </c>
      <c r="D43" s="18">
        <f t="shared" si="9"/>
        <v>291864.82</v>
      </c>
      <c r="E43" s="18">
        <v>193230.2</v>
      </c>
      <c r="F43" s="18"/>
      <c r="G43" s="18"/>
      <c r="H43" s="18"/>
      <c r="I43" s="18"/>
      <c r="J43" s="18">
        <v>98634.62</v>
      </c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>
        <f t="shared" si="4"/>
        <v>23349.185600000001</v>
      </c>
      <c r="V43" s="18">
        <f t="shared" si="10"/>
        <v>23349.185600000001</v>
      </c>
      <c r="W43" s="18">
        <v>15458.416000000001</v>
      </c>
      <c r="X43" s="18"/>
      <c r="Y43" s="18"/>
      <c r="Z43" s="18"/>
      <c r="AA43" s="18"/>
      <c r="AB43" s="18">
        <v>7890.7695999999996</v>
      </c>
      <c r="AC43" s="18"/>
      <c r="AD43" s="18"/>
      <c r="AE43" s="18"/>
      <c r="AF43" s="18"/>
      <c r="AG43" s="18"/>
      <c r="AH43" s="18"/>
      <c r="AI43" s="18">
        <f t="shared" si="2"/>
        <v>6245.91</v>
      </c>
      <c r="AJ43" s="18">
        <f t="shared" si="11"/>
        <v>6245.91</v>
      </c>
      <c r="AK43" s="18">
        <v>4135.13</v>
      </c>
      <c r="AL43" s="18"/>
      <c r="AM43" s="18"/>
      <c r="AN43" s="18"/>
      <c r="AO43" s="18"/>
      <c r="AP43" s="18">
        <v>2110.7800000000002</v>
      </c>
      <c r="AQ43" s="18"/>
      <c r="AR43" s="18"/>
      <c r="AS43" s="18"/>
      <c r="AT43" s="18"/>
      <c r="AU43" s="18"/>
      <c r="AV43" s="18"/>
    </row>
    <row r="44" spans="1:48" ht="15.75" x14ac:dyDescent="0.25">
      <c r="A44" s="12">
        <v>13</v>
      </c>
      <c r="B44" s="16" t="s">
        <v>93</v>
      </c>
      <c r="C44" s="18">
        <f t="shared" si="8"/>
        <v>308572.97560000001</v>
      </c>
      <c r="D44" s="18">
        <f t="shared" si="9"/>
        <v>280164.32</v>
      </c>
      <c r="E44" s="18">
        <v>185483.84</v>
      </c>
      <c r="F44" s="18"/>
      <c r="G44" s="18"/>
      <c r="H44" s="18"/>
      <c r="I44" s="18"/>
      <c r="J44" s="18">
        <v>94680.48</v>
      </c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>
        <f t="shared" si="4"/>
        <v>22413.1456</v>
      </c>
      <c r="V44" s="18">
        <f t="shared" si="10"/>
        <v>22413.1456</v>
      </c>
      <c r="W44" s="18">
        <v>14838.707199999999</v>
      </c>
      <c r="X44" s="18"/>
      <c r="Y44" s="18"/>
      <c r="Z44" s="18"/>
      <c r="AA44" s="18"/>
      <c r="AB44" s="18">
        <v>7574.4384</v>
      </c>
      <c r="AC44" s="18"/>
      <c r="AD44" s="18"/>
      <c r="AE44" s="18"/>
      <c r="AF44" s="18"/>
      <c r="AG44" s="18"/>
      <c r="AH44" s="18"/>
      <c r="AI44" s="18">
        <f t="shared" si="2"/>
        <v>5995.51</v>
      </c>
      <c r="AJ44" s="18">
        <f t="shared" si="11"/>
        <v>5995.51</v>
      </c>
      <c r="AK44" s="18">
        <v>3969.35</v>
      </c>
      <c r="AL44" s="18"/>
      <c r="AM44" s="18"/>
      <c r="AN44" s="18"/>
      <c r="AO44" s="18"/>
      <c r="AP44" s="18">
        <v>2026.16</v>
      </c>
      <c r="AQ44" s="18"/>
      <c r="AR44" s="18"/>
      <c r="AS44" s="18"/>
      <c r="AT44" s="18"/>
      <c r="AU44" s="18"/>
      <c r="AV44" s="18"/>
    </row>
    <row r="45" spans="1:48" ht="15.75" x14ac:dyDescent="0.25">
      <c r="A45" s="12">
        <v>14</v>
      </c>
      <c r="B45" s="16" t="s">
        <v>94</v>
      </c>
      <c r="C45" s="18">
        <f t="shared" si="8"/>
        <v>172674.54640000002</v>
      </c>
      <c r="D45" s="18">
        <f t="shared" si="9"/>
        <v>156777.33000000002</v>
      </c>
      <c r="E45" s="18">
        <v>103795.02</v>
      </c>
      <c r="F45" s="18"/>
      <c r="G45" s="18"/>
      <c r="H45" s="18"/>
      <c r="I45" s="18"/>
      <c r="J45" s="18">
        <v>52982.31</v>
      </c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>
        <f t="shared" si="4"/>
        <v>12542.186399999999</v>
      </c>
      <c r="V45" s="18">
        <f t="shared" si="10"/>
        <v>12542.186399999999</v>
      </c>
      <c r="W45" s="18">
        <v>8303.6016</v>
      </c>
      <c r="X45" s="18"/>
      <c r="Y45" s="18"/>
      <c r="Z45" s="18"/>
      <c r="AA45" s="18"/>
      <c r="AB45" s="18">
        <v>4238.5847999999996</v>
      </c>
      <c r="AC45" s="18"/>
      <c r="AD45" s="18"/>
      <c r="AE45" s="18"/>
      <c r="AF45" s="18"/>
      <c r="AG45" s="18"/>
      <c r="AH45" s="18"/>
      <c r="AI45" s="18">
        <f t="shared" si="2"/>
        <v>3355.0299999999997</v>
      </c>
      <c r="AJ45" s="18">
        <f t="shared" si="11"/>
        <v>3355.0299999999997</v>
      </c>
      <c r="AK45" s="18">
        <v>2221.21</v>
      </c>
      <c r="AL45" s="18"/>
      <c r="AM45" s="18"/>
      <c r="AN45" s="18"/>
      <c r="AO45" s="18"/>
      <c r="AP45" s="18">
        <v>1133.82</v>
      </c>
      <c r="AQ45" s="18"/>
      <c r="AR45" s="18"/>
      <c r="AS45" s="18"/>
      <c r="AT45" s="18"/>
      <c r="AU45" s="18"/>
      <c r="AV45" s="18"/>
    </row>
    <row r="46" spans="1:48" ht="15.75" x14ac:dyDescent="0.25">
      <c r="A46" s="12">
        <v>15</v>
      </c>
      <c r="B46" s="16" t="s">
        <v>95</v>
      </c>
      <c r="C46" s="18">
        <f t="shared" si="8"/>
        <v>100402.8216</v>
      </c>
      <c r="D46" s="18">
        <f t="shared" si="9"/>
        <v>91159.27</v>
      </c>
      <c r="E46" s="18"/>
      <c r="F46" s="18"/>
      <c r="G46" s="18"/>
      <c r="H46" s="18"/>
      <c r="I46" s="18"/>
      <c r="J46" s="18">
        <v>91159.27</v>
      </c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>
        <f t="shared" si="4"/>
        <v>7292.7416000000003</v>
      </c>
      <c r="V46" s="18">
        <f t="shared" si="10"/>
        <v>7292.7416000000003</v>
      </c>
      <c r="W46" s="18"/>
      <c r="X46" s="18"/>
      <c r="Y46" s="18"/>
      <c r="Z46" s="18"/>
      <c r="AA46" s="18"/>
      <c r="AB46" s="18">
        <v>7292.7416000000003</v>
      </c>
      <c r="AC46" s="18"/>
      <c r="AD46" s="18"/>
      <c r="AE46" s="18"/>
      <c r="AF46" s="18"/>
      <c r="AG46" s="18"/>
      <c r="AH46" s="18"/>
      <c r="AI46" s="18">
        <f t="shared" si="2"/>
        <v>1950.81</v>
      </c>
      <c r="AJ46" s="18">
        <f t="shared" si="11"/>
        <v>1950.81</v>
      </c>
      <c r="AK46" s="18"/>
      <c r="AL46" s="18"/>
      <c r="AM46" s="18"/>
      <c r="AN46" s="18"/>
      <c r="AO46" s="18"/>
      <c r="AP46" s="18">
        <v>1950.81</v>
      </c>
      <c r="AQ46" s="18"/>
      <c r="AR46" s="18"/>
      <c r="AS46" s="18"/>
      <c r="AT46" s="18"/>
      <c r="AU46" s="18"/>
      <c r="AV46" s="18"/>
    </row>
    <row r="47" spans="1:48" ht="15.75" x14ac:dyDescent="0.25">
      <c r="A47" s="12">
        <v>16</v>
      </c>
      <c r="B47" s="16" t="s">
        <v>96</v>
      </c>
      <c r="C47" s="18">
        <f t="shared" si="8"/>
        <v>293969.5048</v>
      </c>
      <c r="D47" s="18">
        <f t="shared" si="9"/>
        <v>266905.31</v>
      </c>
      <c r="E47" s="18">
        <v>176705.66</v>
      </c>
      <c r="F47" s="18"/>
      <c r="G47" s="18"/>
      <c r="H47" s="18"/>
      <c r="I47" s="18"/>
      <c r="J47" s="18">
        <v>90199.65</v>
      </c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>
        <f t="shared" si="4"/>
        <v>21352.424800000001</v>
      </c>
      <c r="V47" s="18">
        <f t="shared" si="10"/>
        <v>21352.424800000001</v>
      </c>
      <c r="W47" s="18">
        <v>14136.452800000001</v>
      </c>
      <c r="X47" s="18"/>
      <c r="Y47" s="18"/>
      <c r="Z47" s="18"/>
      <c r="AA47" s="18"/>
      <c r="AB47" s="18">
        <v>7215.9719999999998</v>
      </c>
      <c r="AC47" s="18"/>
      <c r="AD47" s="18"/>
      <c r="AE47" s="18"/>
      <c r="AF47" s="18"/>
      <c r="AG47" s="18"/>
      <c r="AH47" s="18"/>
      <c r="AI47" s="18">
        <f t="shared" si="2"/>
        <v>5711.77</v>
      </c>
      <c r="AJ47" s="18">
        <f t="shared" si="11"/>
        <v>5711.77</v>
      </c>
      <c r="AK47" s="18">
        <v>3781.5</v>
      </c>
      <c r="AL47" s="18"/>
      <c r="AM47" s="18"/>
      <c r="AN47" s="18"/>
      <c r="AO47" s="18"/>
      <c r="AP47" s="18">
        <v>1930.27</v>
      </c>
      <c r="AQ47" s="18"/>
      <c r="AR47" s="18"/>
      <c r="AS47" s="18"/>
      <c r="AT47" s="18"/>
      <c r="AU47" s="18"/>
      <c r="AV47" s="18"/>
    </row>
    <row r="48" spans="1:48" ht="15.75" x14ac:dyDescent="0.25">
      <c r="A48" s="12">
        <v>17</v>
      </c>
      <c r="B48" s="16" t="s">
        <v>97</v>
      </c>
      <c r="C48" s="18">
        <f t="shared" si="8"/>
        <v>347091.1348</v>
      </c>
      <c r="D48" s="18">
        <f t="shared" si="9"/>
        <v>315136.31</v>
      </c>
      <c r="E48" s="18">
        <v>208637.18</v>
      </c>
      <c r="F48" s="18"/>
      <c r="G48" s="18"/>
      <c r="H48" s="18"/>
      <c r="I48" s="18"/>
      <c r="J48" s="18">
        <v>106499.13</v>
      </c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>
        <f t="shared" si="4"/>
        <v>25210.9048</v>
      </c>
      <c r="V48" s="18">
        <f t="shared" si="10"/>
        <v>25210.9048</v>
      </c>
      <c r="W48" s="18">
        <v>16690.974399999999</v>
      </c>
      <c r="X48" s="18"/>
      <c r="Y48" s="18"/>
      <c r="Z48" s="18"/>
      <c r="AA48" s="18"/>
      <c r="AB48" s="18">
        <v>8519.9304000000011</v>
      </c>
      <c r="AC48" s="18"/>
      <c r="AD48" s="18"/>
      <c r="AE48" s="18"/>
      <c r="AF48" s="18"/>
      <c r="AG48" s="18"/>
      <c r="AH48" s="18"/>
      <c r="AI48" s="18">
        <f t="shared" si="2"/>
        <v>6743.92</v>
      </c>
      <c r="AJ48" s="18">
        <f t="shared" si="11"/>
        <v>6743.92</v>
      </c>
      <c r="AK48" s="18">
        <v>4464.84</v>
      </c>
      <c r="AL48" s="18"/>
      <c r="AM48" s="18"/>
      <c r="AN48" s="18"/>
      <c r="AO48" s="18"/>
      <c r="AP48" s="18">
        <v>2279.08</v>
      </c>
      <c r="AQ48" s="18"/>
      <c r="AR48" s="18"/>
      <c r="AS48" s="18"/>
      <c r="AT48" s="18"/>
      <c r="AU48" s="18"/>
      <c r="AV48" s="18"/>
    </row>
    <row r="49" spans="1:48" ht="15.75" x14ac:dyDescent="0.25">
      <c r="A49" s="12">
        <v>18</v>
      </c>
      <c r="B49" s="16" t="s">
        <v>98</v>
      </c>
      <c r="C49" s="18">
        <f t="shared" si="8"/>
        <v>356198.56160000002</v>
      </c>
      <c r="D49" s="18">
        <f t="shared" si="9"/>
        <v>323405.27</v>
      </c>
      <c r="E49" s="18">
        <v>214111.67</v>
      </c>
      <c r="F49" s="18"/>
      <c r="G49" s="18"/>
      <c r="H49" s="18"/>
      <c r="I49" s="18"/>
      <c r="J49" s="18">
        <v>109293.6</v>
      </c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>
        <f t="shared" si="4"/>
        <v>25872.421600000001</v>
      </c>
      <c r="V49" s="18">
        <f t="shared" si="10"/>
        <v>25872.421600000001</v>
      </c>
      <c r="W49" s="18">
        <v>17128.9336</v>
      </c>
      <c r="X49" s="18"/>
      <c r="Y49" s="18"/>
      <c r="Z49" s="18"/>
      <c r="AA49" s="18"/>
      <c r="AB49" s="18">
        <v>8743.4880000000012</v>
      </c>
      <c r="AC49" s="18"/>
      <c r="AD49" s="18"/>
      <c r="AE49" s="18"/>
      <c r="AF49" s="18"/>
      <c r="AG49" s="18"/>
      <c r="AH49" s="18"/>
      <c r="AI49" s="18">
        <f t="shared" si="2"/>
        <v>6920.87</v>
      </c>
      <c r="AJ49" s="18">
        <f t="shared" si="11"/>
        <v>6920.87</v>
      </c>
      <c r="AK49" s="18">
        <v>4581.99</v>
      </c>
      <c r="AL49" s="18"/>
      <c r="AM49" s="18"/>
      <c r="AN49" s="18"/>
      <c r="AO49" s="18"/>
      <c r="AP49" s="18">
        <v>2338.88</v>
      </c>
      <c r="AQ49" s="18"/>
      <c r="AR49" s="18"/>
      <c r="AS49" s="18"/>
      <c r="AT49" s="18"/>
      <c r="AU49" s="18"/>
      <c r="AV49" s="18"/>
    </row>
    <row r="50" spans="1:48" ht="15.75" x14ac:dyDescent="0.25">
      <c r="A50" s="12">
        <v>19</v>
      </c>
      <c r="B50" s="16" t="s">
        <v>99</v>
      </c>
      <c r="C50" s="18">
        <f t="shared" si="8"/>
        <v>357767.4044</v>
      </c>
      <c r="D50" s="18">
        <f t="shared" si="9"/>
        <v>324829.68</v>
      </c>
      <c r="E50" s="18">
        <v>215054.71</v>
      </c>
      <c r="F50" s="18"/>
      <c r="G50" s="18"/>
      <c r="H50" s="18"/>
      <c r="I50" s="18"/>
      <c r="J50" s="18">
        <v>109774.97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>
        <f t="shared" si="4"/>
        <v>25986.374400000001</v>
      </c>
      <c r="V50" s="18">
        <f t="shared" si="10"/>
        <v>25986.374400000001</v>
      </c>
      <c r="W50" s="18">
        <v>17204.376799999998</v>
      </c>
      <c r="X50" s="18"/>
      <c r="Y50" s="18"/>
      <c r="Z50" s="18"/>
      <c r="AA50" s="18"/>
      <c r="AB50" s="18">
        <v>8781.9976000000006</v>
      </c>
      <c r="AC50" s="18"/>
      <c r="AD50" s="18"/>
      <c r="AE50" s="18"/>
      <c r="AF50" s="18"/>
      <c r="AG50" s="18"/>
      <c r="AH50" s="18"/>
      <c r="AI50" s="18">
        <f t="shared" si="2"/>
        <v>6951.35</v>
      </c>
      <c r="AJ50" s="18">
        <f t="shared" si="11"/>
        <v>6951.35</v>
      </c>
      <c r="AK50" s="18">
        <v>4602.17</v>
      </c>
      <c r="AL50" s="18"/>
      <c r="AM50" s="18"/>
      <c r="AN50" s="18"/>
      <c r="AO50" s="18"/>
      <c r="AP50" s="18">
        <v>2349.1799999999998</v>
      </c>
      <c r="AQ50" s="18"/>
      <c r="AR50" s="18"/>
      <c r="AS50" s="18"/>
      <c r="AT50" s="18"/>
      <c r="AU50" s="18"/>
      <c r="AV50" s="18"/>
    </row>
    <row r="51" spans="1:48" ht="15.75" x14ac:dyDescent="0.25">
      <c r="A51" s="12">
        <v>20</v>
      </c>
      <c r="B51" s="16" t="s">
        <v>100</v>
      </c>
      <c r="C51" s="18">
        <f t="shared" si="8"/>
        <v>425472.13519999996</v>
      </c>
      <c r="D51" s="18">
        <f t="shared" si="9"/>
        <v>386301.19</v>
      </c>
      <c r="E51" s="18">
        <v>255752.15</v>
      </c>
      <c r="F51" s="18"/>
      <c r="G51" s="18"/>
      <c r="H51" s="18"/>
      <c r="I51" s="18"/>
      <c r="J51" s="18">
        <v>130549.04</v>
      </c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>
        <f t="shared" si="4"/>
        <v>30904.095199999996</v>
      </c>
      <c r="V51" s="18">
        <f t="shared" si="10"/>
        <v>30904.095199999996</v>
      </c>
      <c r="W51" s="18">
        <v>20460.171999999999</v>
      </c>
      <c r="X51" s="18"/>
      <c r="Y51" s="18"/>
      <c r="Z51" s="18"/>
      <c r="AA51" s="18"/>
      <c r="AB51" s="18">
        <v>10443.923199999999</v>
      </c>
      <c r="AC51" s="18"/>
      <c r="AD51" s="18"/>
      <c r="AE51" s="18"/>
      <c r="AF51" s="18"/>
      <c r="AG51" s="18"/>
      <c r="AH51" s="18"/>
      <c r="AI51" s="18">
        <f t="shared" si="2"/>
        <v>8266.85</v>
      </c>
      <c r="AJ51" s="18">
        <f t="shared" si="11"/>
        <v>8266.85</v>
      </c>
      <c r="AK51" s="18">
        <v>5473.1</v>
      </c>
      <c r="AL51" s="18"/>
      <c r="AM51" s="18"/>
      <c r="AN51" s="18"/>
      <c r="AO51" s="18"/>
      <c r="AP51" s="18">
        <v>2793.75</v>
      </c>
      <c r="AQ51" s="18"/>
      <c r="AR51" s="18"/>
      <c r="AS51" s="18"/>
      <c r="AT51" s="18"/>
      <c r="AU51" s="18"/>
      <c r="AV51" s="18"/>
    </row>
    <row r="52" spans="1:48" ht="15.75" x14ac:dyDescent="0.25">
      <c r="A52" s="12">
        <v>21</v>
      </c>
      <c r="B52" s="16" t="s">
        <v>101</v>
      </c>
      <c r="C52" s="18">
        <f t="shared" si="8"/>
        <v>291094.04640000005</v>
      </c>
      <c r="D52" s="18">
        <f t="shared" si="9"/>
        <v>264294.58</v>
      </c>
      <c r="E52" s="18">
        <v>264294.58</v>
      </c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8">
        <f t="shared" si="4"/>
        <v>21143.5664</v>
      </c>
      <c r="V52" s="18">
        <f t="shared" si="10"/>
        <v>21143.5664</v>
      </c>
      <c r="W52" s="18">
        <v>21143.5664</v>
      </c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>
        <f t="shared" si="2"/>
        <v>5655.9</v>
      </c>
      <c r="AJ52" s="18">
        <f t="shared" si="11"/>
        <v>5655.9</v>
      </c>
      <c r="AK52" s="18">
        <v>5655.9</v>
      </c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</row>
    <row r="53" spans="1:48" ht="15.75" x14ac:dyDescent="0.25">
      <c r="A53" s="12">
        <v>22</v>
      </c>
      <c r="B53" s="16" t="s">
        <v>102</v>
      </c>
      <c r="C53" s="18">
        <f t="shared" si="8"/>
        <v>355234.55080000003</v>
      </c>
      <c r="D53" s="18">
        <f t="shared" si="9"/>
        <v>322530.01</v>
      </c>
      <c r="E53" s="18">
        <v>322530.01</v>
      </c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>
        <f t="shared" si="4"/>
        <v>25802.400799999999</v>
      </c>
      <c r="V53" s="18">
        <f t="shared" si="10"/>
        <v>25802.400799999999</v>
      </c>
      <c r="W53" s="18">
        <v>25802.400799999999</v>
      </c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>
        <f t="shared" si="2"/>
        <v>6902.14</v>
      </c>
      <c r="AJ53" s="18">
        <f t="shared" si="11"/>
        <v>6902.14</v>
      </c>
      <c r="AK53" s="18">
        <v>6902.14</v>
      </c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</row>
    <row r="54" spans="1:48" ht="15.75" x14ac:dyDescent="0.25">
      <c r="A54" s="12">
        <v>23</v>
      </c>
      <c r="B54" s="16" t="s">
        <v>103</v>
      </c>
      <c r="C54" s="18">
        <f t="shared" si="8"/>
        <v>301976.34999999998</v>
      </c>
      <c r="D54" s="18">
        <f t="shared" si="9"/>
        <v>274175</v>
      </c>
      <c r="E54" s="18">
        <v>274175</v>
      </c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>
        <f t="shared" si="4"/>
        <v>21934</v>
      </c>
      <c r="V54" s="18">
        <f t="shared" si="10"/>
        <v>21934</v>
      </c>
      <c r="W54" s="18">
        <v>21934</v>
      </c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>
        <f t="shared" si="2"/>
        <v>5867.35</v>
      </c>
      <c r="AJ54" s="18">
        <f t="shared" si="11"/>
        <v>5867.35</v>
      </c>
      <c r="AK54" s="18">
        <v>5867.35</v>
      </c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</row>
    <row r="55" spans="1:48" ht="15.75" x14ac:dyDescent="0.25">
      <c r="A55" s="12">
        <v>24</v>
      </c>
      <c r="B55" s="16" t="s">
        <v>105</v>
      </c>
      <c r="C55" s="18">
        <f t="shared" si="8"/>
        <v>323501.52759999997</v>
      </c>
      <c r="D55" s="18">
        <f t="shared" si="9"/>
        <v>293718.46999999997</v>
      </c>
      <c r="E55" s="18">
        <v>293718.46999999997</v>
      </c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>
        <f t="shared" si="4"/>
        <v>23497.477599999998</v>
      </c>
      <c r="V55" s="18">
        <f t="shared" si="10"/>
        <v>23497.477599999998</v>
      </c>
      <c r="W55" s="18">
        <v>23497.477599999998</v>
      </c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>
        <f t="shared" si="2"/>
        <v>6285.58</v>
      </c>
      <c r="AJ55" s="18">
        <f t="shared" si="11"/>
        <v>6285.58</v>
      </c>
      <c r="AK55" s="18">
        <v>6285.58</v>
      </c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</row>
    <row r="56" spans="1:48" ht="15.75" x14ac:dyDescent="0.25">
      <c r="A56" s="12">
        <v>25</v>
      </c>
      <c r="B56" s="16" t="s">
        <v>106</v>
      </c>
      <c r="C56" s="18">
        <f t="shared" si="8"/>
        <v>138262.92400000003</v>
      </c>
      <c r="D56" s="18">
        <f t="shared" si="9"/>
        <v>125533.8</v>
      </c>
      <c r="E56" s="18">
        <v>125533.8</v>
      </c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>
        <f t="shared" si="4"/>
        <v>10042.704</v>
      </c>
      <c r="V56" s="18">
        <f t="shared" si="10"/>
        <v>10042.704</v>
      </c>
      <c r="W56" s="18">
        <v>10042.704</v>
      </c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>
        <f t="shared" si="2"/>
        <v>2686.42</v>
      </c>
      <c r="AJ56" s="18">
        <f t="shared" si="11"/>
        <v>2686.42</v>
      </c>
      <c r="AK56" s="18">
        <v>2686.42</v>
      </c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</row>
    <row r="57" spans="1:48" ht="15.75" x14ac:dyDescent="0.25">
      <c r="A57" s="12">
        <v>26</v>
      </c>
      <c r="B57" s="16" t="s">
        <v>107</v>
      </c>
      <c r="C57" s="18">
        <f t="shared" si="8"/>
        <v>196888.57800000001</v>
      </c>
      <c r="D57" s="18">
        <f t="shared" si="9"/>
        <v>178762.1</v>
      </c>
      <c r="E57" s="18">
        <v>101314.96</v>
      </c>
      <c r="F57" s="18">
        <v>77447.14</v>
      </c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8">
        <f t="shared" si="4"/>
        <v>14300.968000000001</v>
      </c>
      <c r="V57" s="18">
        <f t="shared" si="10"/>
        <v>14300.968000000001</v>
      </c>
      <c r="W57" s="18">
        <v>8105.1968000000006</v>
      </c>
      <c r="X57" s="18">
        <v>6195.7712000000001</v>
      </c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>
        <f t="shared" si="2"/>
        <v>3825.5099999999998</v>
      </c>
      <c r="AJ57" s="18">
        <f t="shared" si="11"/>
        <v>3825.5099999999998</v>
      </c>
      <c r="AK57" s="18">
        <v>2168.14</v>
      </c>
      <c r="AL57" s="18">
        <v>1657.37</v>
      </c>
      <c r="AM57" s="18"/>
      <c r="AN57" s="18"/>
      <c r="AO57" s="18"/>
      <c r="AP57" s="18"/>
      <c r="AQ57" s="18"/>
      <c r="AR57" s="18"/>
      <c r="AS57" s="18"/>
      <c r="AT57" s="18"/>
      <c r="AU57" s="18"/>
      <c r="AV57" s="18"/>
    </row>
    <row r="58" spans="1:48" ht="15.75" x14ac:dyDescent="0.25">
      <c r="A58" s="12">
        <v>27</v>
      </c>
      <c r="B58" s="16" t="s">
        <v>108</v>
      </c>
      <c r="C58" s="18">
        <f t="shared" si="8"/>
        <v>163566.90359999996</v>
      </c>
      <c r="D58" s="18">
        <f t="shared" si="9"/>
        <v>103703.17</v>
      </c>
      <c r="E58" s="18">
        <v>103703.17</v>
      </c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>
        <v>43.5</v>
      </c>
      <c r="R58" s="18">
        <v>44805</v>
      </c>
      <c r="S58" s="18"/>
      <c r="T58" s="18"/>
      <c r="U58" s="18">
        <f t="shared" si="4"/>
        <v>11880.6536</v>
      </c>
      <c r="V58" s="18">
        <f t="shared" si="10"/>
        <v>8296.2536</v>
      </c>
      <c r="W58" s="18">
        <v>8296.2536</v>
      </c>
      <c r="X58" s="18"/>
      <c r="Y58" s="18"/>
      <c r="Z58" s="18"/>
      <c r="AA58" s="18"/>
      <c r="AB58" s="18"/>
      <c r="AC58" s="18"/>
      <c r="AD58" s="18"/>
      <c r="AE58" s="18"/>
      <c r="AF58" s="18">
        <v>3584.4</v>
      </c>
      <c r="AG58" s="18"/>
      <c r="AH58" s="18"/>
      <c r="AI58" s="18">
        <f t="shared" si="2"/>
        <v>3178.08</v>
      </c>
      <c r="AJ58" s="18">
        <f t="shared" si="11"/>
        <v>2219.25</v>
      </c>
      <c r="AK58" s="18">
        <v>2219.25</v>
      </c>
      <c r="AL58" s="18"/>
      <c r="AM58" s="18"/>
      <c r="AN58" s="18"/>
      <c r="AO58" s="18"/>
      <c r="AP58" s="18"/>
      <c r="AQ58" s="18"/>
      <c r="AR58" s="18"/>
      <c r="AS58" s="18"/>
      <c r="AT58" s="18">
        <v>958.83</v>
      </c>
      <c r="AU58" s="18"/>
      <c r="AV58" s="18"/>
    </row>
    <row r="59" spans="1:48" ht="15.75" x14ac:dyDescent="0.25">
      <c r="A59" s="12">
        <v>28</v>
      </c>
      <c r="B59" s="16" t="s">
        <v>40</v>
      </c>
      <c r="C59" s="18">
        <f t="shared" si="8"/>
        <v>107211.822</v>
      </c>
      <c r="D59" s="18">
        <f t="shared" si="9"/>
        <v>97341.4</v>
      </c>
      <c r="E59" s="18"/>
      <c r="F59" s="18">
        <v>97341.4</v>
      </c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>
        <f t="shared" si="4"/>
        <v>7787.3119999999999</v>
      </c>
      <c r="V59" s="18">
        <f t="shared" si="10"/>
        <v>7787.3119999999999</v>
      </c>
      <c r="W59" s="18"/>
      <c r="X59" s="18">
        <v>7787.3119999999999</v>
      </c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>
        <f t="shared" si="2"/>
        <v>2083.11</v>
      </c>
      <c r="AJ59" s="18">
        <f t="shared" si="11"/>
        <v>2083.11</v>
      </c>
      <c r="AK59" s="18"/>
      <c r="AL59" s="18">
        <v>2083.11</v>
      </c>
      <c r="AM59" s="18"/>
      <c r="AN59" s="18"/>
      <c r="AO59" s="18"/>
      <c r="AP59" s="18"/>
      <c r="AQ59" s="18"/>
      <c r="AR59" s="18"/>
      <c r="AS59" s="18"/>
      <c r="AT59" s="18"/>
      <c r="AU59" s="18"/>
      <c r="AV59" s="18"/>
    </row>
    <row r="60" spans="1:48" ht="15.75" x14ac:dyDescent="0.25">
      <c r="A60" s="12">
        <v>29</v>
      </c>
      <c r="B60" s="16" t="s">
        <v>109</v>
      </c>
      <c r="C60" s="18">
        <f t="shared" si="8"/>
        <v>142309.64679999999</v>
      </c>
      <c r="D60" s="18">
        <f t="shared" si="9"/>
        <v>129207.96</v>
      </c>
      <c r="E60" s="18">
        <v>129207.96</v>
      </c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>
        <f t="shared" si="4"/>
        <v>10336.6368</v>
      </c>
      <c r="V60" s="18">
        <f t="shared" si="10"/>
        <v>10336.6368</v>
      </c>
      <c r="W60" s="18">
        <v>10336.6368</v>
      </c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>
        <f t="shared" si="2"/>
        <v>2765.05</v>
      </c>
      <c r="AJ60" s="18">
        <f t="shared" si="11"/>
        <v>2765.05</v>
      </c>
      <c r="AK60" s="18">
        <v>2765.05</v>
      </c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</row>
    <row r="61" spans="1:48" ht="15.75" x14ac:dyDescent="0.25">
      <c r="A61" s="12">
        <v>30</v>
      </c>
      <c r="B61" s="16" t="s">
        <v>110</v>
      </c>
      <c r="C61" s="18">
        <f t="shared" si="8"/>
        <v>136509.34280000001</v>
      </c>
      <c r="D61" s="18">
        <f t="shared" si="9"/>
        <v>123941.66</v>
      </c>
      <c r="E61" s="18">
        <v>123941.66</v>
      </c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>
        <f t="shared" si="4"/>
        <v>9915.3328000000001</v>
      </c>
      <c r="V61" s="18">
        <f t="shared" si="10"/>
        <v>9915.3328000000001</v>
      </c>
      <c r="W61" s="18">
        <v>9915.3328000000001</v>
      </c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>
        <f t="shared" si="2"/>
        <v>2652.35</v>
      </c>
      <c r="AJ61" s="18">
        <f t="shared" si="11"/>
        <v>2652.35</v>
      </c>
      <c r="AK61" s="18">
        <v>2652.35</v>
      </c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</row>
    <row r="62" spans="1:48" ht="15.75" x14ac:dyDescent="0.25">
      <c r="A62" s="12">
        <v>31</v>
      </c>
      <c r="B62" s="16" t="s">
        <v>111</v>
      </c>
      <c r="C62" s="18">
        <f t="shared" si="8"/>
        <v>542730.3996</v>
      </c>
      <c r="D62" s="18">
        <f t="shared" si="9"/>
        <v>114848.12</v>
      </c>
      <c r="E62" s="18">
        <v>114848.12</v>
      </c>
      <c r="F62" s="18"/>
      <c r="G62" s="18"/>
      <c r="H62" s="18"/>
      <c r="I62" s="18"/>
      <c r="J62" s="18"/>
      <c r="K62" s="18">
        <v>308</v>
      </c>
      <c r="L62" s="18">
        <v>377916</v>
      </c>
      <c r="M62" s="18"/>
      <c r="N62" s="18"/>
      <c r="O62" s="18"/>
      <c r="P62" s="18"/>
      <c r="Q62" s="18"/>
      <c r="R62" s="18"/>
      <c r="S62" s="18"/>
      <c r="T62" s="18"/>
      <c r="U62" s="18">
        <f t="shared" si="4"/>
        <v>39421.1296</v>
      </c>
      <c r="V62" s="18">
        <f t="shared" si="10"/>
        <v>9187.8495999999996</v>
      </c>
      <c r="W62" s="18">
        <v>9187.8495999999996</v>
      </c>
      <c r="X62" s="18"/>
      <c r="Y62" s="18"/>
      <c r="Z62" s="18"/>
      <c r="AA62" s="18"/>
      <c r="AB62" s="18"/>
      <c r="AC62" s="18">
        <v>30233.279999999999</v>
      </c>
      <c r="AD62" s="18"/>
      <c r="AE62" s="18"/>
      <c r="AF62" s="18"/>
      <c r="AG62" s="18"/>
      <c r="AH62" s="18"/>
      <c r="AI62" s="18">
        <f t="shared" si="2"/>
        <v>10545.15</v>
      </c>
      <c r="AJ62" s="18">
        <f t="shared" si="11"/>
        <v>2457.75</v>
      </c>
      <c r="AK62" s="18">
        <v>2457.75</v>
      </c>
      <c r="AL62" s="18"/>
      <c r="AM62" s="18"/>
      <c r="AN62" s="18"/>
      <c r="AO62" s="18"/>
      <c r="AP62" s="18"/>
      <c r="AQ62" s="18">
        <v>8087.4</v>
      </c>
      <c r="AR62" s="18"/>
      <c r="AS62" s="18"/>
      <c r="AT62" s="18"/>
      <c r="AU62" s="18"/>
      <c r="AV62" s="18"/>
    </row>
    <row r="63" spans="1:48" ht="15.75" x14ac:dyDescent="0.25">
      <c r="A63" s="12">
        <v>32</v>
      </c>
      <c r="B63" s="16" t="s">
        <v>41</v>
      </c>
      <c r="C63" s="18">
        <f t="shared" si="8"/>
        <v>128638.5816</v>
      </c>
      <c r="D63" s="18">
        <f t="shared" si="9"/>
        <v>116795.52</v>
      </c>
      <c r="E63" s="18"/>
      <c r="F63" s="18"/>
      <c r="G63" s="18"/>
      <c r="H63" s="18"/>
      <c r="I63" s="18"/>
      <c r="J63" s="18">
        <v>116795.52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>
        <f t="shared" si="4"/>
        <v>9343.6416000000008</v>
      </c>
      <c r="V63" s="18">
        <f t="shared" si="10"/>
        <v>9343.6416000000008</v>
      </c>
      <c r="W63" s="18"/>
      <c r="X63" s="18"/>
      <c r="Y63" s="18"/>
      <c r="Z63" s="18"/>
      <c r="AA63" s="18"/>
      <c r="AB63" s="18">
        <v>9343.6416000000008</v>
      </c>
      <c r="AC63" s="18"/>
      <c r="AD63" s="18"/>
      <c r="AE63" s="18"/>
      <c r="AF63" s="18"/>
      <c r="AG63" s="18"/>
      <c r="AH63" s="18"/>
      <c r="AI63" s="18">
        <f t="shared" si="2"/>
        <v>2499.42</v>
      </c>
      <c r="AJ63" s="18">
        <f t="shared" si="11"/>
        <v>2499.42</v>
      </c>
      <c r="AK63" s="18"/>
      <c r="AL63" s="18"/>
      <c r="AM63" s="18"/>
      <c r="AN63" s="18"/>
      <c r="AO63" s="18"/>
      <c r="AP63" s="18">
        <v>2499.42</v>
      </c>
      <c r="AQ63" s="18"/>
      <c r="AR63" s="18"/>
      <c r="AS63" s="18"/>
      <c r="AT63" s="18"/>
      <c r="AU63" s="18"/>
      <c r="AV63" s="18"/>
    </row>
    <row r="64" spans="1:48" ht="15.75" x14ac:dyDescent="0.25">
      <c r="A64" s="12">
        <v>33</v>
      </c>
      <c r="B64" s="16" t="s">
        <v>112</v>
      </c>
      <c r="C64" s="18">
        <f t="shared" si="8"/>
        <v>381717.73160000006</v>
      </c>
      <c r="D64" s="18">
        <f t="shared" si="9"/>
        <v>346575.02</v>
      </c>
      <c r="E64" s="18">
        <v>229451.29</v>
      </c>
      <c r="F64" s="18"/>
      <c r="G64" s="18"/>
      <c r="H64" s="18"/>
      <c r="I64" s="18"/>
      <c r="J64" s="18">
        <v>117123.73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>
        <f t="shared" si="4"/>
        <v>27726.001600000003</v>
      </c>
      <c r="V64" s="18">
        <f t="shared" si="10"/>
        <v>27726.001600000003</v>
      </c>
      <c r="W64" s="18">
        <v>18356.103200000001</v>
      </c>
      <c r="X64" s="18"/>
      <c r="Y64" s="18"/>
      <c r="Z64" s="18"/>
      <c r="AA64" s="18"/>
      <c r="AB64" s="18">
        <v>9369.8984</v>
      </c>
      <c r="AC64" s="18"/>
      <c r="AD64" s="18"/>
      <c r="AE64" s="18"/>
      <c r="AF64" s="18"/>
      <c r="AG64" s="18"/>
      <c r="AH64" s="18"/>
      <c r="AI64" s="18">
        <f t="shared" si="2"/>
        <v>7416.71</v>
      </c>
      <c r="AJ64" s="18">
        <f t="shared" si="11"/>
        <v>7416.71</v>
      </c>
      <c r="AK64" s="18">
        <v>4910.26</v>
      </c>
      <c r="AL64" s="18"/>
      <c r="AM64" s="18"/>
      <c r="AN64" s="18"/>
      <c r="AO64" s="18"/>
      <c r="AP64" s="18">
        <v>2506.4499999999998</v>
      </c>
      <c r="AQ64" s="18"/>
      <c r="AR64" s="18"/>
      <c r="AS64" s="18"/>
      <c r="AT64" s="18"/>
      <c r="AU64" s="18"/>
      <c r="AV64" s="18"/>
    </row>
    <row r="65" spans="1:48" ht="15.75" x14ac:dyDescent="0.25">
      <c r="A65" s="12">
        <v>34</v>
      </c>
      <c r="B65" s="16" t="s">
        <v>113</v>
      </c>
      <c r="C65" s="18">
        <f t="shared" si="8"/>
        <v>300839.89439999999</v>
      </c>
      <c r="D65" s="18">
        <f t="shared" si="9"/>
        <v>273143.18</v>
      </c>
      <c r="E65" s="18">
        <v>273143.18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>
        <f t="shared" si="4"/>
        <v>21851.454399999999</v>
      </c>
      <c r="V65" s="18">
        <f t="shared" si="10"/>
        <v>21851.454399999999</v>
      </c>
      <c r="W65" s="18">
        <v>21851.454399999999</v>
      </c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>
        <f t="shared" si="2"/>
        <v>5845.26</v>
      </c>
      <c r="AJ65" s="18">
        <f t="shared" si="11"/>
        <v>5845.26</v>
      </c>
      <c r="AK65" s="18">
        <v>5845.26</v>
      </c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</row>
    <row r="66" spans="1:48" ht="15.75" x14ac:dyDescent="0.25">
      <c r="A66" s="12">
        <v>35</v>
      </c>
      <c r="B66" s="16" t="s">
        <v>114</v>
      </c>
      <c r="C66" s="18">
        <f t="shared" si="8"/>
        <v>565421.05080000008</v>
      </c>
      <c r="D66" s="18">
        <f t="shared" si="9"/>
        <v>513365.76000000001</v>
      </c>
      <c r="E66" s="18"/>
      <c r="F66" s="18"/>
      <c r="G66" s="18"/>
      <c r="H66" s="18"/>
      <c r="I66" s="18"/>
      <c r="J66" s="18">
        <v>513365.76000000001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>
        <f t="shared" si="4"/>
        <v>41069.260800000004</v>
      </c>
      <c r="V66" s="18">
        <f t="shared" si="10"/>
        <v>41069.260800000004</v>
      </c>
      <c r="W66" s="18"/>
      <c r="X66" s="18"/>
      <c r="Y66" s="18"/>
      <c r="Z66" s="18"/>
      <c r="AA66" s="18"/>
      <c r="AB66" s="18">
        <v>41069.260800000004</v>
      </c>
      <c r="AC66" s="18"/>
      <c r="AD66" s="18"/>
      <c r="AE66" s="18"/>
      <c r="AF66" s="18"/>
      <c r="AG66" s="18"/>
      <c r="AH66" s="18"/>
      <c r="AI66" s="18">
        <f t="shared" si="2"/>
        <v>10986.03</v>
      </c>
      <c r="AJ66" s="18">
        <f t="shared" si="11"/>
        <v>10986.03</v>
      </c>
      <c r="AK66" s="18"/>
      <c r="AL66" s="18"/>
      <c r="AM66" s="18"/>
      <c r="AN66" s="18"/>
      <c r="AO66" s="18"/>
      <c r="AP66" s="18">
        <v>10986.03</v>
      </c>
      <c r="AQ66" s="18"/>
      <c r="AR66" s="18"/>
      <c r="AS66" s="18"/>
      <c r="AT66" s="18"/>
      <c r="AU66" s="18"/>
      <c r="AV66" s="18"/>
    </row>
    <row r="67" spans="1:48" ht="15.75" x14ac:dyDescent="0.25">
      <c r="A67" s="12">
        <v>36</v>
      </c>
      <c r="B67" s="16" t="s">
        <v>115</v>
      </c>
      <c r="C67" s="18">
        <f t="shared" si="8"/>
        <v>399053.63199999998</v>
      </c>
      <c r="D67" s="18">
        <f t="shared" si="9"/>
        <v>156446.29</v>
      </c>
      <c r="E67" s="18"/>
      <c r="F67" s="18"/>
      <c r="G67" s="18"/>
      <c r="H67" s="18"/>
      <c r="I67" s="18"/>
      <c r="J67" s="18">
        <v>156446.29</v>
      </c>
      <c r="K67" s="18"/>
      <c r="L67" s="18"/>
      <c r="M67" s="18">
        <v>1001</v>
      </c>
      <c r="N67" s="18">
        <v>102712.61</v>
      </c>
      <c r="O67" s="18">
        <v>87</v>
      </c>
      <c r="P67" s="18">
        <v>37236</v>
      </c>
      <c r="Q67" s="18">
        <v>64</v>
      </c>
      <c r="R67" s="18">
        <v>65920</v>
      </c>
      <c r="S67" s="18"/>
      <c r="T67" s="18"/>
      <c r="U67" s="18">
        <f t="shared" si="4"/>
        <v>28985.192000000003</v>
      </c>
      <c r="V67" s="18">
        <f t="shared" si="10"/>
        <v>12515.7032</v>
      </c>
      <c r="W67" s="18"/>
      <c r="X67" s="18"/>
      <c r="Y67" s="18"/>
      <c r="Z67" s="18"/>
      <c r="AA67" s="18"/>
      <c r="AB67" s="18">
        <v>12515.7032</v>
      </c>
      <c r="AC67" s="18"/>
      <c r="AD67" s="18">
        <v>8217.0087999999996</v>
      </c>
      <c r="AE67" s="18">
        <v>2978.88</v>
      </c>
      <c r="AF67" s="18">
        <v>5273.6</v>
      </c>
      <c r="AG67" s="18"/>
      <c r="AH67" s="18"/>
      <c r="AI67" s="18">
        <f t="shared" si="2"/>
        <v>7753.5400000000009</v>
      </c>
      <c r="AJ67" s="18">
        <f t="shared" si="11"/>
        <v>3347.95</v>
      </c>
      <c r="AK67" s="18"/>
      <c r="AL67" s="18"/>
      <c r="AM67" s="18"/>
      <c r="AN67" s="18"/>
      <c r="AO67" s="18"/>
      <c r="AP67" s="18">
        <v>3347.95</v>
      </c>
      <c r="AQ67" s="18"/>
      <c r="AR67" s="18">
        <v>2198.0500000000002</v>
      </c>
      <c r="AS67" s="18">
        <v>796.85</v>
      </c>
      <c r="AT67" s="18">
        <v>1410.69</v>
      </c>
      <c r="AU67" s="18"/>
      <c r="AV67" s="18"/>
    </row>
    <row r="68" spans="1:48" ht="15.75" x14ac:dyDescent="0.25">
      <c r="A68" s="12">
        <v>37</v>
      </c>
      <c r="B68" s="16" t="s">
        <v>116</v>
      </c>
      <c r="C68" s="18">
        <f t="shared" si="8"/>
        <v>290655.6532</v>
      </c>
      <c r="D68" s="18">
        <f t="shared" si="9"/>
        <v>263896.53999999998</v>
      </c>
      <c r="E68" s="18">
        <v>263896.53999999998</v>
      </c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>
        <f t="shared" si="4"/>
        <v>21111.723199999997</v>
      </c>
      <c r="V68" s="18">
        <f t="shared" si="10"/>
        <v>21111.723199999997</v>
      </c>
      <c r="W68" s="18">
        <v>21111.723199999997</v>
      </c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>
        <f t="shared" si="2"/>
        <v>5647.39</v>
      </c>
      <c r="AJ68" s="18">
        <f t="shared" si="11"/>
        <v>5647.39</v>
      </c>
      <c r="AK68" s="18">
        <v>5647.39</v>
      </c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</row>
    <row r="69" spans="1:48" ht="15.75" x14ac:dyDescent="0.25">
      <c r="A69" s="12">
        <v>38</v>
      </c>
      <c r="B69" s="16" t="s">
        <v>117</v>
      </c>
      <c r="C69" s="18">
        <f t="shared" si="8"/>
        <v>125380.8676</v>
      </c>
      <c r="D69" s="18">
        <f t="shared" si="9"/>
        <v>113837.72</v>
      </c>
      <c r="E69" s="18">
        <v>113837.72</v>
      </c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>
        <f t="shared" si="4"/>
        <v>9107.0175999999992</v>
      </c>
      <c r="V69" s="18">
        <f t="shared" si="10"/>
        <v>9107.0175999999992</v>
      </c>
      <c r="W69" s="18">
        <v>9107.0175999999992</v>
      </c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>
        <f t="shared" si="2"/>
        <v>2436.13</v>
      </c>
      <c r="AJ69" s="18">
        <f t="shared" si="11"/>
        <v>2436.13</v>
      </c>
      <c r="AK69" s="18">
        <v>2436.13</v>
      </c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</row>
    <row r="70" spans="1:48" ht="15.75" x14ac:dyDescent="0.25">
      <c r="A70" s="12">
        <v>39</v>
      </c>
      <c r="B70" s="16" t="s">
        <v>118</v>
      </c>
      <c r="C70" s="18">
        <f t="shared" si="8"/>
        <v>214374.99039999998</v>
      </c>
      <c r="D70" s="18">
        <f t="shared" si="9"/>
        <v>194638.63</v>
      </c>
      <c r="E70" s="18">
        <v>194638.63</v>
      </c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>
        <f t="shared" si="4"/>
        <v>15571.090400000001</v>
      </c>
      <c r="V70" s="18">
        <f t="shared" si="10"/>
        <v>15571.090400000001</v>
      </c>
      <c r="W70" s="18">
        <v>15571.090400000001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>
        <f t="shared" si="2"/>
        <v>4165.2700000000004</v>
      </c>
      <c r="AJ70" s="18">
        <f t="shared" si="11"/>
        <v>4165.2700000000004</v>
      </c>
      <c r="AK70" s="18">
        <v>4165.2700000000004</v>
      </c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</row>
    <row r="71" spans="1:48" ht="15.75" x14ac:dyDescent="0.25">
      <c r="A71" s="12">
        <v>40</v>
      </c>
      <c r="B71" s="16" t="s">
        <v>119</v>
      </c>
      <c r="C71" s="18">
        <f t="shared" si="8"/>
        <v>107770.78199999999</v>
      </c>
      <c r="D71" s="18"/>
      <c r="E71" s="18"/>
      <c r="F71" s="18"/>
      <c r="G71" s="18"/>
      <c r="H71" s="18"/>
      <c r="I71" s="18"/>
      <c r="J71" s="18"/>
      <c r="K71" s="18"/>
      <c r="L71" s="18"/>
      <c r="M71" s="18">
        <v>953.6</v>
      </c>
      <c r="N71" s="18">
        <v>97848.9</v>
      </c>
      <c r="O71" s="18"/>
      <c r="P71" s="18"/>
      <c r="Q71" s="18"/>
      <c r="R71" s="18"/>
      <c r="S71" s="18"/>
      <c r="T71" s="18"/>
      <c r="U71" s="18">
        <f t="shared" si="4"/>
        <v>7827.9119999999994</v>
      </c>
      <c r="V71" s="18"/>
      <c r="W71" s="18"/>
      <c r="X71" s="18"/>
      <c r="Y71" s="18"/>
      <c r="Z71" s="18"/>
      <c r="AA71" s="18"/>
      <c r="AB71" s="18"/>
      <c r="AC71" s="18"/>
      <c r="AD71" s="18">
        <v>7827.9119999999994</v>
      </c>
      <c r="AE71" s="18"/>
      <c r="AF71" s="18"/>
      <c r="AG71" s="18"/>
      <c r="AH71" s="18"/>
      <c r="AI71" s="18">
        <f t="shared" si="2"/>
        <v>2093.9699999999998</v>
      </c>
      <c r="AJ71" s="18"/>
      <c r="AK71" s="18"/>
      <c r="AL71" s="18"/>
      <c r="AM71" s="18"/>
      <c r="AN71" s="18"/>
      <c r="AO71" s="18"/>
      <c r="AP71" s="18"/>
      <c r="AQ71" s="18"/>
      <c r="AR71" s="18">
        <v>2093.9699999999998</v>
      </c>
      <c r="AS71" s="18"/>
      <c r="AT71" s="18"/>
      <c r="AU71" s="18"/>
      <c r="AV71" s="18"/>
    </row>
    <row r="72" spans="1:48" ht="15.75" x14ac:dyDescent="0.25">
      <c r="A72" s="12">
        <v>41</v>
      </c>
      <c r="B72" s="16" t="s">
        <v>120</v>
      </c>
      <c r="C72" s="18">
        <f>D72+L72+N72+P72+R72+S72+T72+U72+AI72</f>
        <v>402560.7512</v>
      </c>
      <c r="D72" s="18">
        <f t="shared" si="9"/>
        <v>273755.53999999998</v>
      </c>
      <c r="E72" s="18">
        <v>273755.53999999998</v>
      </c>
      <c r="F72" s="18"/>
      <c r="G72" s="18"/>
      <c r="H72" s="18"/>
      <c r="I72" s="18"/>
      <c r="J72" s="18"/>
      <c r="K72" s="18"/>
      <c r="L72" s="18"/>
      <c r="M72" s="18">
        <v>894.1</v>
      </c>
      <c r="N72" s="18">
        <v>91743.6</v>
      </c>
      <c r="O72" s="18"/>
      <c r="P72" s="18"/>
      <c r="Q72" s="18"/>
      <c r="R72" s="18"/>
      <c r="S72" s="18"/>
      <c r="T72" s="18"/>
      <c r="U72" s="18">
        <f>V72+AC72+AD72+AE72+AF72+AG72+AH72</f>
        <v>29239.931199999999</v>
      </c>
      <c r="V72" s="18">
        <f t="shared" si="10"/>
        <v>21900.443199999998</v>
      </c>
      <c r="W72" s="18">
        <v>21900.443199999998</v>
      </c>
      <c r="X72" s="18"/>
      <c r="Y72" s="18"/>
      <c r="Z72" s="18"/>
      <c r="AA72" s="18"/>
      <c r="AB72" s="18"/>
      <c r="AC72" s="18"/>
      <c r="AD72" s="18">
        <v>7339.4880000000003</v>
      </c>
      <c r="AE72" s="18"/>
      <c r="AF72" s="18"/>
      <c r="AG72" s="18"/>
      <c r="AH72" s="18"/>
      <c r="AI72" s="18">
        <f>AJ72+AQ72+AR72+AS72+AT72+AU72+AV72</f>
        <v>7821.68</v>
      </c>
      <c r="AJ72" s="18">
        <f t="shared" si="11"/>
        <v>5858.37</v>
      </c>
      <c r="AK72" s="18">
        <v>5858.37</v>
      </c>
      <c r="AL72" s="18"/>
      <c r="AM72" s="18"/>
      <c r="AN72" s="18"/>
      <c r="AO72" s="18"/>
      <c r="AP72" s="18"/>
      <c r="AQ72" s="18"/>
      <c r="AR72" s="18">
        <v>1963.31</v>
      </c>
      <c r="AS72" s="18"/>
      <c r="AT72" s="18"/>
      <c r="AU72" s="18"/>
      <c r="AV72" s="18"/>
    </row>
    <row r="73" spans="1:48" ht="15.75" x14ac:dyDescent="0.25">
      <c r="A73" s="12">
        <v>42</v>
      </c>
      <c r="B73" s="16" t="str">
        <f>'прил 1'!D74</f>
        <v>п. Полетаево, ул. Полетаевская, д. 46</v>
      </c>
      <c r="C73" s="18">
        <f t="shared" ref="C73:C74" si="12">D73+L73+N73+P73+R73+S73+T73+U73+AI73</f>
        <v>1711575.6</v>
      </c>
      <c r="D73" s="18"/>
      <c r="E73" s="18"/>
      <c r="F73" s="18"/>
      <c r="G73" s="18"/>
      <c r="H73" s="18"/>
      <c r="I73" s="18"/>
      <c r="J73" s="18"/>
      <c r="K73" s="18">
        <v>750</v>
      </c>
      <c r="L73" s="18">
        <v>1554000</v>
      </c>
      <c r="M73" s="18"/>
      <c r="N73" s="18"/>
      <c r="O73" s="18"/>
      <c r="P73" s="18"/>
      <c r="Q73" s="18"/>
      <c r="R73" s="18"/>
      <c r="S73" s="18"/>
      <c r="T73" s="18"/>
      <c r="U73" s="18">
        <f>V73+AC73+AD73+AE73+AF73+AG73+AH73</f>
        <v>124320</v>
      </c>
      <c r="V73" s="18"/>
      <c r="W73" s="18"/>
      <c r="X73" s="18"/>
      <c r="Y73" s="18"/>
      <c r="Z73" s="18"/>
      <c r="AA73" s="18"/>
      <c r="AB73" s="18"/>
      <c r="AC73" s="18">
        <v>124320</v>
      </c>
      <c r="AD73" s="18"/>
      <c r="AE73" s="18"/>
      <c r="AF73" s="18"/>
      <c r="AG73" s="18"/>
      <c r="AH73" s="18"/>
      <c r="AI73" s="18">
        <f>AJ73+AQ73+AR73+AS73+AT73+AU73+AV73</f>
        <v>33255.599999999999</v>
      </c>
      <c r="AJ73" s="18"/>
      <c r="AK73" s="18"/>
      <c r="AL73" s="18"/>
      <c r="AM73" s="18"/>
      <c r="AN73" s="18"/>
      <c r="AO73" s="18"/>
      <c r="AP73" s="18"/>
      <c r="AQ73" s="18">
        <v>33255.599999999999</v>
      </c>
      <c r="AR73" s="18"/>
      <c r="AS73" s="18"/>
      <c r="AT73" s="18"/>
      <c r="AU73" s="18"/>
      <c r="AV73" s="18"/>
    </row>
    <row r="74" spans="1:48" ht="15.75" x14ac:dyDescent="0.25">
      <c r="A74" s="12">
        <v>43</v>
      </c>
      <c r="B74" s="16" t="s">
        <v>121</v>
      </c>
      <c r="C74" s="18">
        <f t="shared" si="12"/>
        <v>270774.90959999996</v>
      </c>
      <c r="D74" s="18">
        <f t="shared" si="9"/>
        <v>200114.12</v>
      </c>
      <c r="E74" s="18">
        <v>129759.08</v>
      </c>
      <c r="F74" s="18"/>
      <c r="G74" s="18">
        <v>70355.039999999994</v>
      </c>
      <c r="H74" s="18"/>
      <c r="I74" s="18"/>
      <c r="J74" s="18"/>
      <c r="K74" s="18"/>
      <c r="L74" s="18"/>
      <c r="M74" s="18"/>
      <c r="N74" s="18"/>
      <c r="O74" s="18"/>
      <c r="P74" s="18"/>
      <c r="Q74" s="18">
        <v>44.4</v>
      </c>
      <c r="R74" s="18">
        <v>45732</v>
      </c>
      <c r="S74" s="18"/>
      <c r="T74" s="18"/>
      <c r="U74" s="18">
        <f t="shared" si="4"/>
        <v>19667.689600000002</v>
      </c>
      <c r="V74" s="18">
        <f t="shared" si="10"/>
        <v>16009.1296</v>
      </c>
      <c r="W74" s="18">
        <v>10380.7264</v>
      </c>
      <c r="X74" s="18"/>
      <c r="Y74" s="18">
        <v>5628.4031999999997</v>
      </c>
      <c r="Z74" s="18"/>
      <c r="AA74" s="18"/>
      <c r="AB74" s="18"/>
      <c r="AC74" s="18"/>
      <c r="AD74" s="18"/>
      <c r="AE74" s="18"/>
      <c r="AF74" s="18">
        <v>3658.56</v>
      </c>
      <c r="AG74" s="18"/>
      <c r="AH74" s="18"/>
      <c r="AI74" s="18">
        <f t="shared" si="2"/>
        <v>5261.1</v>
      </c>
      <c r="AJ74" s="18">
        <f t="shared" si="11"/>
        <v>4282.4400000000005</v>
      </c>
      <c r="AK74" s="18">
        <v>2776.84</v>
      </c>
      <c r="AL74" s="18"/>
      <c r="AM74" s="18">
        <v>1505.6</v>
      </c>
      <c r="AN74" s="18"/>
      <c r="AO74" s="18"/>
      <c r="AP74" s="18"/>
      <c r="AQ74" s="18"/>
      <c r="AR74" s="18"/>
      <c r="AS74" s="18"/>
      <c r="AT74" s="18">
        <v>978.66</v>
      </c>
      <c r="AU74" s="18"/>
      <c r="AV74" s="18"/>
    </row>
    <row r="75" spans="1:48" ht="15.75" x14ac:dyDescent="0.25">
      <c r="A75" s="12">
        <v>44</v>
      </c>
      <c r="B75" s="16" t="s">
        <v>122</v>
      </c>
      <c r="C75" s="18">
        <f t="shared" si="8"/>
        <v>279864.39240000001</v>
      </c>
      <c r="D75" s="18">
        <f t="shared" si="9"/>
        <v>254098.78</v>
      </c>
      <c r="E75" s="18">
        <v>254098.78</v>
      </c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>
        <f t="shared" si="4"/>
        <v>20327.902399999999</v>
      </c>
      <c r="V75" s="18">
        <f t="shared" si="10"/>
        <v>20327.902399999999</v>
      </c>
      <c r="W75" s="18">
        <v>20327.902399999999</v>
      </c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>
        <f t="shared" si="2"/>
        <v>5437.71</v>
      </c>
      <c r="AJ75" s="18">
        <f t="shared" si="11"/>
        <v>5437.71</v>
      </c>
      <c r="AK75" s="18">
        <v>5437.71</v>
      </c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</row>
    <row r="76" spans="1:48" ht="15.75" x14ac:dyDescent="0.25">
      <c r="A76" s="12">
        <v>45</v>
      </c>
      <c r="B76" s="16" t="s">
        <v>123</v>
      </c>
      <c r="C76" s="18">
        <f t="shared" si="8"/>
        <v>124908.74560000001</v>
      </c>
      <c r="D76" s="18">
        <f t="shared" si="9"/>
        <v>113409.07</v>
      </c>
      <c r="E76" s="18">
        <v>113409.07</v>
      </c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>
        <f t="shared" si="4"/>
        <v>9072.7255999999998</v>
      </c>
      <c r="V76" s="18">
        <f t="shared" si="10"/>
        <v>9072.7255999999998</v>
      </c>
      <c r="W76" s="18">
        <v>9072.7255999999998</v>
      </c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>
        <f t="shared" ref="AI76:AI139" si="13">AJ76+AQ76+AR76+AS76+AT76+AU76+AV76</f>
        <v>2426.9499999999998</v>
      </c>
      <c r="AJ76" s="18">
        <f t="shared" si="11"/>
        <v>2426.9499999999998</v>
      </c>
      <c r="AK76" s="18">
        <v>2426.9499999999998</v>
      </c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</row>
    <row r="77" spans="1:48" ht="15.75" x14ac:dyDescent="0.25">
      <c r="A77" s="12">
        <v>46</v>
      </c>
      <c r="B77" s="16" t="s">
        <v>124</v>
      </c>
      <c r="C77" s="18">
        <f t="shared" si="8"/>
        <v>128078.68280000001</v>
      </c>
      <c r="D77" s="18">
        <f t="shared" si="9"/>
        <v>116287.16</v>
      </c>
      <c r="E77" s="18">
        <v>116287.16</v>
      </c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>
        <f t="shared" ref="U77:U140" si="14">V77+AC77+AD77+AE77+AF77+AG77+AH77</f>
        <v>9302.9727999999996</v>
      </c>
      <c r="V77" s="18">
        <f t="shared" si="10"/>
        <v>9302.9727999999996</v>
      </c>
      <c r="W77" s="18">
        <v>9302.9727999999996</v>
      </c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>
        <f t="shared" si="13"/>
        <v>2488.5500000000002</v>
      </c>
      <c r="AJ77" s="18">
        <f t="shared" si="11"/>
        <v>2488.5500000000002</v>
      </c>
      <c r="AK77" s="18">
        <v>2488.5500000000002</v>
      </c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</row>
    <row r="78" spans="1:48" ht="15.75" x14ac:dyDescent="0.25">
      <c r="A78" s="12">
        <v>47</v>
      </c>
      <c r="B78" s="16" t="s">
        <v>125</v>
      </c>
      <c r="C78" s="18">
        <f t="shared" si="8"/>
        <v>127606.56079999999</v>
      </c>
      <c r="D78" s="18">
        <f t="shared" si="9"/>
        <v>115858.51</v>
      </c>
      <c r="E78" s="18">
        <v>115858.51</v>
      </c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>
        <f t="shared" si="14"/>
        <v>9268.6808000000001</v>
      </c>
      <c r="V78" s="18">
        <f t="shared" si="10"/>
        <v>9268.6808000000001</v>
      </c>
      <c r="W78" s="18">
        <v>9268.6808000000001</v>
      </c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>
        <f t="shared" si="13"/>
        <v>2479.37</v>
      </c>
      <c r="AJ78" s="18">
        <f t="shared" si="11"/>
        <v>2479.37</v>
      </c>
      <c r="AK78" s="18">
        <v>2479.37</v>
      </c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</row>
    <row r="79" spans="1:48" ht="15.75" x14ac:dyDescent="0.25">
      <c r="A79" s="12">
        <v>48</v>
      </c>
      <c r="B79" s="16" t="s">
        <v>126</v>
      </c>
      <c r="C79" s="18">
        <f t="shared" si="8"/>
        <v>664074.10879999993</v>
      </c>
      <c r="D79" s="18"/>
      <c r="E79" s="18"/>
      <c r="F79" s="18"/>
      <c r="G79" s="18"/>
      <c r="H79" s="18"/>
      <c r="I79" s="18"/>
      <c r="J79" s="18"/>
      <c r="K79" s="18"/>
      <c r="L79" s="18"/>
      <c r="M79" s="18">
        <v>5876</v>
      </c>
      <c r="N79" s="18">
        <v>602936.36</v>
      </c>
      <c r="O79" s="18"/>
      <c r="P79" s="18"/>
      <c r="Q79" s="18"/>
      <c r="R79" s="18"/>
      <c r="S79" s="18"/>
      <c r="T79" s="18"/>
      <c r="U79" s="18">
        <f t="shared" si="14"/>
        <v>48234.908799999997</v>
      </c>
      <c r="V79" s="18"/>
      <c r="W79" s="18"/>
      <c r="X79" s="18"/>
      <c r="Y79" s="18"/>
      <c r="Z79" s="18"/>
      <c r="AA79" s="18"/>
      <c r="AB79" s="18"/>
      <c r="AC79" s="18"/>
      <c r="AD79" s="18">
        <v>48234.908799999997</v>
      </c>
      <c r="AE79" s="18"/>
      <c r="AF79" s="18"/>
      <c r="AG79" s="18"/>
      <c r="AH79" s="18"/>
      <c r="AI79" s="18">
        <f t="shared" si="13"/>
        <v>12902.84</v>
      </c>
      <c r="AJ79" s="18"/>
      <c r="AK79" s="18"/>
      <c r="AL79" s="18"/>
      <c r="AM79" s="18"/>
      <c r="AN79" s="18"/>
      <c r="AO79" s="18"/>
      <c r="AP79" s="18"/>
      <c r="AQ79" s="18"/>
      <c r="AR79" s="18">
        <v>12902.84</v>
      </c>
      <c r="AS79" s="18"/>
      <c r="AT79" s="18"/>
      <c r="AU79" s="18"/>
      <c r="AV79" s="18"/>
    </row>
    <row r="80" spans="1:48" ht="15.75" x14ac:dyDescent="0.25">
      <c r="A80" s="12">
        <v>49</v>
      </c>
      <c r="B80" s="16" t="s">
        <v>127</v>
      </c>
      <c r="C80" s="18">
        <f t="shared" si="8"/>
        <v>343515.39160000003</v>
      </c>
      <c r="D80" s="18">
        <f t="shared" si="9"/>
        <v>311889.77</v>
      </c>
      <c r="E80" s="18">
        <v>206487.79</v>
      </c>
      <c r="F80" s="18"/>
      <c r="G80" s="18"/>
      <c r="H80" s="18"/>
      <c r="I80" s="18"/>
      <c r="J80" s="18">
        <v>105401.98</v>
      </c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>
        <f t="shared" si="14"/>
        <v>24951.1816</v>
      </c>
      <c r="V80" s="18">
        <f t="shared" si="10"/>
        <v>24951.1816</v>
      </c>
      <c r="W80" s="18">
        <v>16519.0232</v>
      </c>
      <c r="X80" s="18"/>
      <c r="Y80" s="18"/>
      <c r="Z80" s="18"/>
      <c r="AA80" s="18"/>
      <c r="AB80" s="18">
        <v>8432.1584000000003</v>
      </c>
      <c r="AC80" s="18"/>
      <c r="AD80" s="18"/>
      <c r="AE80" s="18"/>
      <c r="AF80" s="18"/>
      <c r="AG80" s="18"/>
      <c r="AH80" s="18"/>
      <c r="AI80" s="18">
        <f t="shared" si="13"/>
        <v>6674.4400000000005</v>
      </c>
      <c r="AJ80" s="18">
        <f t="shared" si="11"/>
        <v>6674.4400000000005</v>
      </c>
      <c r="AK80" s="18">
        <v>4418.84</v>
      </c>
      <c r="AL80" s="18"/>
      <c r="AM80" s="18"/>
      <c r="AN80" s="18"/>
      <c r="AO80" s="18"/>
      <c r="AP80" s="18">
        <v>2255.6</v>
      </c>
      <c r="AQ80" s="18"/>
      <c r="AR80" s="18"/>
      <c r="AS80" s="18"/>
      <c r="AT80" s="18"/>
      <c r="AU80" s="18"/>
      <c r="AV80" s="18"/>
    </row>
    <row r="81" spans="1:48" ht="15.75" x14ac:dyDescent="0.25">
      <c r="A81" s="12">
        <v>50</v>
      </c>
      <c r="B81" s="16" t="s">
        <v>129</v>
      </c>
      <c r="C81" s="18">
        <f t="shared" si="8"/>
        <v>464540.3812</v>
      </c>
      <c r="D81" s="18">
        <f t="shared" si="9"/>
        <v>421772.64</v>
      </c>
      <c r="E81" s="18">
        <v>279236.15999999997</v>
      </c>
      <c r="F81" s="18"/>
      <c r="G81" s="18"/>
      <c r="H81" s="18"/>
      <c r="I81" s="18"/>
      <c r="J81" s="18">
        <v>142536.48000000001</v>
      </c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>
        <f t="shared" si="14"/>
        <v>33741.811199999996</v>
      </c>
      <c r="V81" s="18">
        <f t="shared" si="10"/>
        <v>33741.811199999996</v>
      </c>
      <c r="W81" s="18">
        <v>22338.892799999998</v>
      </c>
      <c r="X81" s="18"/>
      <c r="Y81" s="18"/>
      <c r="Z81" s="18"/>
      <c r="AA81" s="18"/>
      <c r="AB81" s="18">
        <v>11402.9184</v>
      </c>
      <c r="AC81" s="18"/>
      <c r="AD81" s="18"/>
      <c r="AE81" s="18"/>
      <c r="AF81" s="18"/>
      <c r="AG81" s="18"/>
      <c r="AH81" s="18"/>
      <c r="AI81" s="18">
        <f t="shared" si="13"/>
        <v>9025.93</v>
      </c>
      <c r="AJ81" s="18">
        <f t="shared" si="11"/>
        <v>9025.93</v>
      </c>
      <c r="AK81" s="18">
        <v>5975.65</v>
      </c>
      <c r="AL81" s="18"/>
      <c r="AM81" s="18"/>
      <c r="AN81" s="18"/>
      <c r="AO81" s="18"/>
      <c r="AP81" s="18">
        <v>3050.28</v>
      </c>
      <c r="AQ81" s="18"/>
      <c r="AR81" s="18"/>
      <c r="AS81" s="18"/>
      <c r="AT81" s="18"/>
      <c r="AU81" s="18"/>
      <c r="AV81" s="18"/>
    </row>
    <row r="82" spans="1:48" ht="15.75" x14ac:dyDescent="0.25">
      <c r="A82" s="12">
        <v>51</v>
      </c>
      <c r="B82" s="16" t="s">
        <v>130</v>
      </c>
      <c r="C82" s="18">
        <f t="shared" si="8"/>
        <v>434285.158</v>
      </c>
      <c r="D82" s="18">
        <f t="shared" si="9"/>
        <v>322202.84999999998</v>
      </c>
      <c r="E82" s="18">
        <v>213315.61</v>
      </c>
      <c r="F82" s="18"/>
      <c r="G82" s="18"/>
      <c r="H82" s="18"/>
      <c r="I82" s="18"/>
      <c r="J82" s="18">
        <v>108887.24</v>
      </c>
      <c r="K82" s="18"/>
      <c r="L82" s="18"/>
      <c r="M82" s="18"/>
      <c r="N82" s="18"/>
      <c r="O82" s="18"/>
      <c r="P82" s="18"/>
      <c r="Q82" s="18">
        <v>70</v>
      </c>
      <c r="R82" s="18">
        <v>72100</v>
      </c>
      <c r="S82" s="18"/>
      <c r="T82" s="18"/>
      <c r="U82" s="18">
        <f t="shared" si="14"/>
        <v>31544.227999999996</v>
      </c>
      <c r="V82" s="18">
        <f t="shared" si="10"/>
        <v>25776.227999999996</v>
      </c>
      <c r="W82" s="18">
        <v>17065.248799999998</v>
      </c>
      <c r="X82" s="18"/>
      <c r="Y82" s="18"/>
      <c r="Z82" s="18"/>
      <c r="AA82" s="18"/>
      <c r="AB82" s="18">
        <v>8710.9791999999998</v>
      </c>
      <c r="AC82" s="18"/>
      <c r="AD82" s="18"/>
      <c r="AE82" s="18"/>
      <c r="AF82" s="18">
        <v>5768</v>
      </c>
      <c r="AG82" s="18"/>
      <c r="AH82" s="18"/>
      <c r="AI82" s="18">
        <f t="shared" si="13"/>
        <v>8438.08</v>
      </c>
      <c r="AJ82" s="18">
        <f t="shared" si="11"/>
        <v>6895.1399999999994</v>
      </c>
      <c r="AK82" s="18">
        <v>4564.95</v>
      </c>
      <c r="AL82" s="18"/>
      <c r="AM82" s="18"/>
      <c r="AN82" s="18"/>
      <c r="AO82" s="18"/>
      <c r="AP82" s="18">
        <v>2330.19</v>
      </c>
      <c r="AQ82" s="18"/>
      <c r="AR82" s="18"/>
      <c r="AS82" s="18"/>
      <c r="AT82" s="18">
        <v>1542.94</v>
      </c>
      <c r="AU82" s="18"/>
      <c r="AV82" s="18"/>
    </row>
    <row r="83" spans="1:48" ht="15.75" x14ac:dyDescent="0.25">
      <c r="A83" s="12">
        <v>52</v>
      </c>
      <c r="B83" s="16" t="s">
        <v>131</v>
      </c>
      <c r="C83" s="18">
        <f t="shared" si="8"/>
        <v>354364.8504</v>
      </c>
      <c r="D83" s="18">
        <f t="shared" si="9"/>
        <v>321740.38</v>
      </c>
      <c r="E83" s="18">
        <v>213009.43</v>
      </c>
      <c r="F83" s="18"/>
      <c r="G83" s="18"/>
      <c r="H83" s="18"/>
      <c r="I83" s="18"/>
      <c r="J83" s="18">
        <v>108730.95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>
        <f t="shared" si="14"/>
        <v>25739.2304</v>
      </c>
      <c r="V83" s="18">
        <f t="shared" si="10"/>
        <v>25739.2304</v>
      </c>
      <c r="W83" s="18">
        <v>17040.754399999998</v>
      </c>
      <c r="X83" s="18"/>
      <c r="Y83" s="18"/>
      <c r="Z83" s="18"/>
      <c r="AA83" s="18"/>
      <c r="AB83" s="18">
        <v>8698.4760000000006</v>
      </c>
      <c r="AC83" s="18"/>
      <c r="AD83" s="18"/>
      <c r="AE83" s="18"/>
      <c r="AF83" s="18"/>
      <c r="AG83" s="18"/>
      <c r="AH83" s="18"/>
      <c r="AI83" s="18">
        <f t="shared" si="13"/>
        <v>6885.24</v>
      </c>
      <c r="AJ83" s="18">
        <f t="shared" si="11"/>
        <v>6885.24</v>
      </c>
      <c r="AK83" s="18">
        <v>4558.3999999999996</v>
      </c>
      <c r="AL83" s="18"/>
      <c r="AM83" s="18"/>
      <c r="AN83" s="18"/>
      <c r="AO83" s="18"/>
      <c r="AP83" s="18">
        <v>2326.84</v>
      </c>
      <c r="AQ83" s="18"/>
      <c r="AR83" s="18"/>
      <c r="AS83" s="18"/>
      <c r="AT83" s="18"/>
      <c r="AU83" s="18"/>
      <c r="AV83" s="18"/>
    </row>
    <row r="84" spans="1:48" ht="15.75" x14ac:dyDescent="0.25">
      <c r="A84" s="12">
        <v>53</v>
      </c>
      <c r="B84" s="16" t="s">
        <v>132</v>
      </c>
      <c r="C84" s="18">
        <f t="shared" si="8"/>
        <v>352480.20919999998</v>
      </c>
      <c r="D84" s="18">
        <f t="shared" si="9"/>
        <v>320029.24</v>
      </c>
      <c r="E84" s="18">
        <v>211876.56</v>
      </c>
      <c r="F84" s="18"/>
      <c r="G84" s="18"/>
      <c r="H84" s="18"/>
      <c r="I84" s="18"/>
      <c r="J84" s="18">
        <v>108152.68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>
        <f t="shared" si="14"/>
        <v>25602.339200000002</v>
      </c>
      <c r="V84" s="18">
        <f t="shared" si="10"/>
        <v>25602.339200000002</v>
      </c>
      <c r="W84" s="18">
        <v>16950.124800000001</v>
      </c>
      <c r="X84" s="18"/>
      <c r="Y84" s="18"/>
      <c r="Z84" s="18"/>
      <c r="AA84" s="18"/>
      <c r="AB84" s="18">
        <v>8652.2143999999989</v>
      </c>
      <c r="AC84" s="18"/>
      <c r="AD84" s="18"/>
      <c r="AE84" s="18"/>
      <c r="AF84" s="18"/>
      <c r="AG84" s="18"/>
      <c r="AH84" s="18"/>
      <c r="AI84" s="18">
        <f t="shared" si="13"/>
        <v>6848.6299999999992</v>
      </c>
      <c r="AJ84" s="18">
        <f t="shared" si="11"/>
        <v>6848.6299999999992</v>
      </c>
      <c r="AK84" s="18">
        <v>4534.16</v>
      </c>
      <c r="AL84" s="18"/>
      <c r="AM84" s="18"/>
      <c r="AN84" s="18"/>
      <c r="AO84" s="18"/>
      <c r="AP84" s="18">
        <v>2314.4699999999998</v>
      </c>
      <c r="AQ84" s="18"/>
      <c r="AR84" s="18"/>
      <c r="AS84" s="18"/>
      <c r="AT84" s="18"/>
      <c r="AU84" s="18"/>
      <c r="AV84" s="18"/>
    </row>
    <row r="85" spans="1:48" ht="15.75" x14ac:dyDescent="0.25">
      <c r="A85" s="12">
        <v>54</v>
      </c>
      <c r="B85" s="16" t="s">
        <v>133</v>
      </c>
      <c r="C85" s="18">
        <f t="shared" si="8"/>
        <v>217882.14199999999</v>
      </c>
      <c r="D85" s="18">
        <f t="shared" si="9"/>
        <v>197822.9</v>
      </c>
      <c r="E85" s="18">
        <v>197822.9</v>
      </c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>
        <f t="shared" si="14"/>
        <v>15825.832</v>
      </c>
      <c r="V85" s="18">
        <f t="shared" si="10"/>
        <v>15825.832</v>
      </c>
      <c r="W85" s="18">
        <v>15825.832</v>
      </c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>
        <f t="shared" si="13"/>
        <v>4233.41</v>
      </c>
      <c r="AJ85" s="18">
        <f t="shared" si="11"/>
        <v>4233.41</v>
      </c>
      <c r="AK85" s="18">
        <v>4233.41</v>
      </c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</row>
    <row r="86" spans="1:48" ht="15.75" x14ac:dyDescent="0.25">
      <c r="A86" s="12">
        <v>55</v>
      </c>
      <c r="B86" s="16" t="s">
        <v>134</v>
      </c>
      <c r="C86" s="18">
        <f t="shared" si="8"/>
        <v>535291.10759999999</v>
      </c>
      <c r="D86" s="18">
        <f t="shared" si="9"/>
        <v>486009.72</v>
      </c>
      <c r="E86" s="18">
        <v>321764.56</v>
      </c>
      <c r="F86" s="18"/>
      <c r="G86" s="18"/>
      <c r="H86" s="18"/>
      <c r="I86" s="18"/>
      <c r="J86" s="18">
        <v>164245.16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>
        <f t="shared" si="14"/>
        <v>38880.777600000001</v>
      </c>
      <c r="V86" s="18">
        <f t="shared" si="10"/>
        <v>38880.777600000001</v>
      </c>
      <c r="W86" s="18">
        <v>25741.164799999999</v>
      </c>
      <c r="X86" s="18"/>
      <c r="Y86" s="18"/>
      <c r="Z86" s="18"/>
      <c r="AA86" s="18"/>
      <c r="AB86" s="18">
        <v>13139.612800000001</v>
      </c>
      <c r="AC86" s="18"/>
      <c r="AD86" s="18"/>
      <c r="AE86" s="18"/>
      <c r="AF86" s="18"/>
      <c r="AG86" s="18"/>
      <c r="AH86" s="18"/>
      <c r="AI86" s="18">
        <f t="shared" si="13"/>
        <v>10400.61</v>
      </c>
      <c r="AJ86" s="18">
        <f t="shared" si="11"/>
        <v>10400.61</v>
      </c>
      <c r="AK86" s="18">
        <v>6885.76</v>
      </c>
      <c r="AL86" s="18"/>
      <c r="AM86" s="18"/>
      <c r="AN86" s="18"/>
      <c r="AO86" s="18"/>
      <c r="AP86" s="18">
        <v>3514.85</v>
      </c>
      <c r="AQ86" s="18"/>
      <c r="AR86" s="18"/>
      <c r="AS86" s="18"/>
      <c r="AT86" s="18"/>
      <c r="AU86" s="18"/>
      <c r="AV86" s="18"/>
    </row>
    <row r="87" spans="1:48" ht="15.75" x14ac:dyDescent="0.25">
      <c r="A87" s="12">
        <v>56</v>
      </c>
      <c r="B87" s="16" t="s">
        <v>135</v>
      </c>
      <c r="C87" s="18">
        <f t="shared" si="8"/>
        <v>245197.49840000004</v>
      </c>
      <c r="D87" s="18">
        <f t="shared" si="9"/>
        <v>222623.48</v>
      </c>
      <c r="E87" s="18">
        <v>222623.48</v>
      </c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>
        <f t="shared" si="14"/>
        <v>17809.878400000001</v>
      </c>
      <c r="V87" s="18">
        <f t="shared" si="10"/>
        <v>17809.878400000001</v>
      </c>
      <c r="W87" s="18">
        <v>17809.878400000001</v>
      </c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>
        <f t="shared" si="13"/>
        <v>4764.1400000000003</v>
      </c>
      <c r="AJ87" s="18">
        <f t="shared" si="11"/>
        <v>4764.1400000000003</v>
      </c>
      <c r="AK87" s="18">
        <v>4764.1400000000003</v>
      </c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</row>
    <row r="88" spans="1:48" ht="15.75" x14ac:dyDescent="0.25">
      <c r="A88" s="12">
        <v>57</v>
      </c>
      <c r="B88" s="16" t="s">
        <v>136</v>
      </c>
      <c r="C88" s="18">
        <f t="shared" si="8"/>
        <v>482807.40279999998</v>
      </c>
      <c r="D88" s="18">
        <f t="shared" si="9"/>
        <v>438357.91</v>
      </c>
      <c r="E88" s="18">
        <v>438357.91</v>
      </c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>
        <f t="shared" si="14"/>
        <v>35068.632799999999</v>
      </c>
      <c r="V88" s="18">
        <f t="shared" si="10"/>
        <v>35068.632799999999</v>
      </c>
      <c r="W88" s="18">
        <v>35068.632799999999</v>
      </c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>
        <f t="shared" si="13"/>
        <v>9380.86</v>
      </c>
      <c r="AJ88" s="18">
        <f t="shared" si="11"/>
        <v>9380.86</v>
      </c>
      <c r="AK88" s="18">
        <v>9380.86</v>
      </c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</row>
    <row r="89" spans="1:48" ht="15.75" x14ac:dyDescent="0.25">
      <c r="A89" s="12">
        <v>58</v>
      </c>
      <c r="B89" s="16" t="s">
        <v>137</v>
      </c>
      <c r="C89" s="18">
        <f t="shared" si="8"/>
        <v>299457.26720000006</v>
      </c>
      <c r="D89" s="18">
        <f t="shared" si="9"/>
        <v>271887.84000000003</v>
      </c>
      <c r="E89" s="18">
        <v>271887.84000000003</v>
      </c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>
        <f t="shared" si="14"/>
        <v>21751.0272</v>
      </c>
      <c r="V89" s="18">
        <f t="shared" si="10"/>
        <v>21751.0272</v>
      </c>
      <c r="W89" s="18">
        <v>21751.0272</v>
      </c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>
        <f t="shared" si="13"/>
        <v>5818.4</v>
      </c>
      <c r="AJ89" s="18">
        <f t="shared" si="11"/>
        <v>5818.4</v>
      </c>
      <c r="AK89" s="18">
        <v>5818.4</v>
      </c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</row>
    <row r="90" spans="1:48" ht="15.75" x14ac:dyDescent="0.25">
      <c r="A90" s="12">
        <v>59</v>
      </c>
      <c r="B90" s="16" t="s">
        <v>138</v>
      </c>
      <c r="C90" s="18">
        <f t="shared" si="8"/>
        <v>286642.64999999997</v>
      </c>
      <c r="D90" s="18">
        <f t="shared" si="9"/>
        <v>260253</v>
      </c>
      <c r="E90" s="18">
        <v>260253</v>
      </c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>
        <f t="shared" si="14"/>
        <v>20820.240000000002</v>
      </c>
      <c r="V90" s="18">
        <f t="shared" si="10"/>
        <v>20820.240000000002</v>
      </c>
      <c r="W90" s="18">
        <v>20820.240000000002</v>
      </c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>
        <f t="shared" si="13"/>
        <v>5569.41</v>
      </c>
      <c r="AJ90" s="18">
        <f t="shared" si="11"/>
        <v>5569.41</v>
      </c>
      <c r="AK90" s="18">
        <v>5569.41</v>
      </c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</row>
    <row r="91" spans="1:48" ht="15.75" x14ac:dyDescent="0.25">
      <c r="A91" s="12">
        <v>60</v>
      </c>
      <c r="B91" s="16" t="s">
        <v>139</v>
      </c>
      <c r="C91" s="18">
        <f t="shared" si="8"/>
        <v>294736.0956</v>
      </c>
      <c r="D91" s="18">
        <f t="shared" si="9"/>
        <v>267601.32</v>
      </c>
      <c r="E91" s="18">
        <v>267601.32</v>
      </c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>
        <f t="shared" si="14"/>
        <v>21408.105599999999</v>
      </c>
      <c r="V91" s="18">
        <f t="shared" si="10"/>
        <v>21408.105599999999</v>
      </c>
      <c r="W91" s="18">
        <v>21408.105599999999</v>
      </c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>
        <f t="shared" si="13"/>
        <v>5726.67</v>
      </c>
      <c r="AJ91" s="18">
        <f t="shared" si="11"/>
        <v>5726.67</v>
      </c>
      <c r="AK91" s="18">
        <v>5726.67</v>
      </c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</row>
    <row r="92" spans="1:48" ht="15.75" x14ac:dyDescent="0.25">
      <c r="A92" s="12">
        <v>61</v>
      </c>
      <c r="B92" s="16" t="s">
        <v>140</v>
      </c>
      <c r="C92" s="18">
        <f t="shared" si="8"/>
        <v>162136.59399999998</v>
      </c>
      <c r="D92" s="18">
        <f t="shared" si="9"/>
        <v>147209.54999999999</v>
      </c>
      <c r="E92" s="18"/>
      <c r="F92" s="18"/>
      <c r="G92" s="18"/>
      <c r="H92" s="18"/>
      <c r="I92" s="18"/>
      <c r="J92" s="18">
        <v>147209.54999999999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>
        <f t="shared" si="14"/>
        <v>11776.763999999999</v>
      </c>
      <c r="V92" s="18">
        <f t="shared" si="10"/>
        <v>11776.763999999999</v>
      </c>
      <c r="W92" s="18"/>
      <c r="X92" s="18"/>
      <c r="Y92" s="18"/>
      <c r="Z92" s="18"/>
      <c r="AA92" s="18"/>
      <c r="AB92" s="18">
        <v>11776.763999999999</v>
      </c>
      <c r="AC92" s="18"/>
      <c r="AD92" s="18"/>
      <c r="AE92" s="18"/>
      <c r="AF92" s="18"/>
      <c r="AG92" s="18"/>
      <c r="AH92" s="18"/>
      <c r="AI92" s="18">
        <f t="shared" si="13"/>
        <v>3150.28</v>
      </c>
      <c r="AJ92" s="18">
        <f t="shared" si="11"/>
        <v>3150.28</v>
      </c>
      <c r="AK92" s="18"/>
      <c r="AL92" s="18"/>
      <c r="AM92" s="18"/>
      <c r="AN92" s="18"/>
      <c r="AO92" s="18"/>
      <c r="AP92" s="18">
        <v>3150.28</v>
      </c>
      <c r="AQ92" s="18"/>
      <c r="AR92" s="18"/>
      <c r="AS92" s="18"/>
      <c r="AT92" s="18"/>
      <c r="AU92" s="18"/>
      <c r="AV92" s="18"/>
    </row>
    <row r="93" spans="1:48" ht="15.75" x14ac:dyDescent="0.25">
      <c r="A93" s="12">
        <v>62</v>
      </c>
      <c r="B93" s="16" t="s">
        <v>141</v>
      </c>
      <c r="C93" s="18">
        <f t="shared" si="8"/>
        <v>158883.19360000003</v>
      </c>
      <c r="D93" s="18">
        <f t="shared" si="9"/>
        <v>144255.67000000001</v>
      </c>
      <c r="E93" s="18"/>
      <c r="F93" s="18"/>
      <c r="G93" s="18"/>
      <c r="H93" s="18"/>
      <c r="I93" s="18"/>
      <c r="J93" s="18">
        <v>144255.67000000001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>
        <f t="shared" si="14"/>
        <v>11540.453600000001</v>
      </c>
      <c r="V93" s="18">
        <f t="shared" si="10"/>
        <v>11540.453600000001</v>
      </c>
      <c r="W93" s="18"/>
      <c r="X93" s="18"/>
      <c r="Y93" s="18"/>
      <c r="Z93" s="18"/>
      <c r="AA93" s="18"/>
      <c r="AB93" s="18">
        <v>11540.453600000001</v>
      </c>
      <c r="AC93" s="18"/>
      <c r="AD93" s="18"/>
      <c r="AE93" s="18"/>
      <c r="AF93" s="18"/>
      <c r="AG93" s="18"/>
      <c r="AH93" s="18"/>
      <c r="AI93" s="18">
        <f t="shared" si="13"/>
        <v>3087.07</v>
      </c>
      <c r="AJ93" s="18">
        <f t="shared" si="11"/>
        <v>3087.07</v>
      </c>
      <c r="AK93" s="18"/>
      <c r="AL93" s="18"/>
      <c r="AM93" s="18"/>
      <c r="AN93" s="18"/>
      <c r="AO93" s="18"/>
      <c r="AP93" s="18">
        <v>3087.07</v>
      </c>
      <c r="AQ93" s="18"/>
      <c r="AR93" s="18"/>
      <c r="AS93" s="18"/>
      <c r="AT93" s="18"/>
      <c r="AU93" s="18"/>
      <c r="AV93" s="18"/>
    </row>
    <row r="94" spans="1:48" ht="15.75" x14ac:dyDescent="0.25">
      <c r="A94" s="12">
        <v>63</v>
      </c>
      <c r="B94" s="16" t="s">
        <v>142</v>
      </c>
      <c r="C94" s="18">
        <f t="shared" si="8"/>
        <v>351003.0564</v>
      </c>
      <c r="D94" s="18">
        <f t="shared" si="9"/>
        <v>318688.08</v>
      </c>
      <c r="E94" s="18">
        <v>210988.64</v>
      </c>
      <c r="F94" s="18"/>
      <c r="G94" s="18"/>
      <c r="H94" s="18"/>
      <c r="I94" s="18"/>
      <c r="J94" s="18">
        <v>107699.44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>
        <f t="shared" si="14"/>
        <v>25495.046400000003</v>
      </c>
      <c r="V94" s="18">
        <f t="shared" si="10"/>
        <v>25495.046400000003</v>
      </c>
      <c r="W94" s="18">
        <v>16879.091200000003</v>
      </c>
      <c r="X94" s="18"/>
      <c r="Y94" s="18"/>
      <c r="Z94" s="18"/>
      <c r="AA94" s="18"/>
      <c r="AB94" s="18">
        <v>8615.9552000000003</v>
      </c>
      <c r="AC94" s="18"/>
      <c r="AD94" s="18"/>
      <c r="AE94" s="18"/>
      <c r="AF94" s="18"/>
      <c r="AG94" s="18"/>
      <c r="AH94" s="18"/>
      <c r="AI94" s="18">
        <f t="shared" si="13"/>
        <v>6819.93</v>
      </c>
      <c r="AJ94" s="18">
        <f t="shared" si="11"/>
        <v>6819.93</v>
      </c>
      <c r="AK94" s="18">
        <v>4515.16</v>
      </c>
      <c r="AL94" s="18"/>
      <c r="AM94" s="18"/>
      <c r="AN94" s="18"/>
      <c r="AO94" s="18"/>
      <c r="AP94" s="18">
        <v>2304.77</v>
      </c>
      <c r="AQ94" s="18"/>
      <c r="AR94" s="18"/>
      <c r="AS94" s="18"/>
      <c r="AT94" s="18"/>
      <c r="AU94" s="18"/>
      <c r="AV94" s="18"/>
    </row>
    <row r="95" spans="1:48" ht="15.75" x14ac:dyDescent="0.25">
      <c r="A95" s="12">
        <v>64</v>
      </c>
      <c r="B95" s="16" t="s">
        <v>143</v>
      </c>
      <c r="C95" s="18">
        <f t="shared" si="8"/>
        <v>389154.44639999996</v>
      </c>
      <c r="D95" s="18">
        <f t="shared" si="9"/>
        <v>353327.07999999996</v>
      </c>
      <c r="E95" s="18">
        <v>233921.52</v>
      </c>
      <c r="F95" s="18"/>
      <c r="G95" s="18"/>
      <c r="H95" s="18"/>
      <c r="I95" s="18"/>
      <c r="J95" s="18">
        <v>119405.56</v>
      </c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>
        <f t="shared" si="14"/>
        <v>28266.166400000002</v>
      </c>
      <c r="V95" s="18">
        <f t="shared" si="10"/>
        <v>28266.166400000002</v>
      </c>
      <c r="W95" s="18">
        <v>18713.721600000001</v>
      </c>
      <c r="X95" s="18"/>
      <c r="Y95" s="18"/>
      <c r="Z95" s="18"/>
      <c r="AA95" s="18"/>
      <c r="AB95" s="18">
        <v>9552.4447999999993</v>
      </c>
      <c r="AC95" s="18"/>
      <c r="AD95" s="18"/>
      <c r="AE95" s="18"/>
      <c r="AF95" s="18"/>
      <c r="AG95" s="18"/>
      <c r="AH95" s="18"/>
      <c r="AI95" s="18">
        <f t="shared" si="13"/>
        <v>7561.2000000000007</v>
      </c>
      <c r="AJ95" s="18">
        <f t="shared" si="11"/>
        <v>7561.2000000000007</v>
      </c>
      <c r="AK95" s="18">
        <v>5005.92</v>
      </c>
      <c r="AL95" s="18"/>
      <c r="AM95" s="18"/>
      <c r="AN95" s="18"/>
      <c r="AO95" s="18"/>
      <c r="AP95" s="18">
        <v>2555.2800000000002</v>
      </c>
      <c r="AQ95" s="18"/>
      <c r="AR95" s="18"/>
      <c r="AS95" s="18"/>
      <c r="AT95" s="18"/>
      <c r="AU95" s="18"/>
      <c r="AV95" s="18"/>
    </row>
    <row r="96" spans="1:48" ht="15.75" x14ac:dyDescent="0.25">
      <c r="A96" s="12">
        <v>65</v>
      </c>
      <c r="B96" s="16" t="s">
        <v>144</v>
      </c>
      <c r="C96" s="18">
        <f t="shared" si="8"/>
        <v>399188.92919999996</v>
      </c>
      <c r="D96" s="18">
        <f t="shared" si="9"/>
        <v>362437.74</v>
      </c>
      <c r="E96" s="18">
        <v>239953.27</v>
      </c>
      <c r="F96" s="18"/>
      <c r="G96" s="18"/>
      <c r="H96" s="18"/>
      <c r="I96" s="18"/>
      <c r="J96" s="18">
        <v>122484.47</v>
      </c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>
        <f t="shared" si="14"/>
        <v>28995.019199999999</v>
      </c>
      <c r="V96" s="18">
        <f t="shared" si="10"/>
        <v>28995.019199999999</v>
      </c>
      <c r="W96" s="18">
        <v>19196.261599999998</v>
      </c>
      <c r="X96" s="18"/>
      <c r="Y96" s="18"/>
      <c r="Z96" s="18"/>
      <c r="AA96" s="18"/>
      <c r="AB96" s="18">
        <v>9798.7576000000008</v>
      </c>
      <c r="AC96" s="18"/>
      <c r="AD96" s="18"/>
      <c r="AE96" s="18"/>
      <c r="AF96" s="18"/>
      <c r="AG96" s="18"/>
      <c r="AH96" s="18"/>
      <c r="AI96" s="18">
        <f t="shared" si="13"/>
        <v>7756.17</v>
      </c>
      <c r="AJ96" s="18">
        <f t="shared" si="11"/>
        <v>7756.17</v>
      </c>
      <c r="AK96" s="18">
        <v>5135</v>
      </c>
      <c r="AL96" s="18"/>
      <c r="AM96" s="18"/>
      <c r="AN96" s="18"/>
      <c r="AO96" s="18"/>
      <c r="AP96" s="18">
        <v>2621.17</v>
      </c>
      <c r="AQ96" s="18"/>
      <c r="AR96" s="18"/>
      <c r="AS96" s="18"/>
      <c r="AT96" s="18"/>
      <c r="AU96" s="18"/>
      <c r="AV96" s="18"/>
    </row>
    <row r="97" spans="1:48" ht="15.75" x14ac:dyDescent="0.25">
      <c r="A97" s="12">
        <v>66</v>
      </c>
      <c r="B97" s="16" t="s">
        <v>145</v>
      </c>
      <c r="C97" s="18">
        <f t="shared" ref="C97:C144" si="15">D97+L97+N97+P97+R97+S97+T97+U97+AI97</f>
        <v>265431.10240000003</v>
      </c>
      <c r="D97" s="18">
        <f t="shared" ref="D97:D144" si="16">E97+F97+G97+H97+I97+J97</f>
        <v>240994.28</v>
      </c>
      <c r="E97" s="18">
        <v>240994.28</v>
      </c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>
        <f t="shared" si="14"/>
        <v>19279.542399999998</v>
      </c>
      <c r="V97" s="18">
        <f t="shared" ref="V97:V144" si="17">W97+X97+Y97+Z97+AA97+AB97</f>
        <v>19279.542399999998</v>
      </c>
      <c r="W97" s="18">
        <v>19279.542399999998</v>
      </c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>
        <f t="shared" si="13"/>
        <v>5157.28</v>
      </c>
      <c r="AJ97" s="18">
        <f t="shared" ref="AJ97:AJ144" si="18">AK97+AL97+AM97+AN97+AO97+AP97</f>
        <v>5157.28</v>
      </c>
      <c r="AK97" s="18">
        <v>5157.28</v>
      </c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</row>
    <row r="98" spans="1:48" ht="15.75" x14ac:dyDescent="0.25">
      <c r="A98" s="12">
        <v>67</v>
      </c>
      <c r="B98" s="16" t="s">
        <v>146</v>
      </c>
      <c r="C98" s="18">
        <f t="shared" si="15"/>
        <v>128753.13159999999</v>
      </c>
      <c r="D98" s="18">
        <f t="shared" si="16"/>
        <v>116899.52</v>
      </c>
      <c r="E98" s="18">
        <v>116899.52</v>
      </c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>
        <f t="shared" si="14"/>
        <v>9351.9616000000005</v>
      </c>
      <c r="V98" s="18">
        <f t="shared" si="17"/>
        <v>9351.9616000000005</v>
      </c>
      <c r="W98" s="18">
        <v>9351.9616000000005</v>
      </c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>
        <f t="shared" si="13"/>
        <v>2501.65</v>
      </c>
      <c r="AJ98" s="18">
        <f t="shared" si="18"/>
        <v>2501.65</v>
      </c>
      <c r="AK98" s="18">
        <v>2501.65</v>
      </c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</row>
    <row r="99" spans="1:48" ht="15.75" x14ac:dyDescent="0.25">
      <c r="A99" s="12">
        <v>68</v>
      </c>
      <c r="B99" s="16" t="s">
        <v>147</v>
      </c>
      <c r="C99" s="18">
        <f t="shared" si="15"/>
        <v>309270.56439999997</v>
      </c>
      <c r="D99" s="18">
        <f t="shared" si="16"/>
        <v>280797.68</v>
      </c>
      <c r="E99" s="18">
        <v>280797.68</v>
      </c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>
        <f t="shared" si="14"/>
        <v>22463.814399999999</v>
      </c>
      <c r="V99" s="18">
        <f t="shared" si="17"/>
        <v>22463.814399999999</v>
      </c>
      <c r="W99" s="18">
        <v>22463.814399999999</v>
      </c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>
        <f t="shared" si="13"/>
        <v>6009.07</v>
      </c>
      <c r="AJ99" s="18">
        <f t="shared" si="18"/>
        <v>6009.07</v>
      </c>
      <c r="AK99" s="18">
        <v>6009.07</v>
      </c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</row>
    <row r="100" spans="1:48" ht="15.75" x14ac:dyDescent="0.25">
      <c r="A100" s="12">
        <v>69</v>
      </c>
      <c r="B100" s="16" t="s">
        <v>148</v>
      </c>
      <c r="C100" s="18">
        <f t="shared" si="15"/>
        <v>476197.76240000007</v>
      </c>
      <c r="D100" s="18">
        <f t="shared" si="16"/>
        <v>432356.78</v>
      </c>
      <c r="E100" s="18">
        <v>432356.78</v>
      </c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>
        <f t="shared" si="14"/>
        <v>34588.542400000006</v>
      </c>
      <c r="V100" s="18">
        <f t="shared" si="17"/>
        <v>34588.542400000006</v>
      </c>
      <c r="W100" s="18">
        <v>34588.542400000006</v>
      </c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>
        <f t="shared" si="13"/>
        <v>9252.44</v>
      </c>
      <c r="AJ100" s="18">
        <f t="shared" si="18"/>
        <v>9252.44</v>
      </c>
      <c r="AK100" s="18">
        <v>9252.44</v>
      </c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</row>
    <row r="101" spans="1:48" ht="15.75" x14ac:dyDescent="0.25">
      <c r="A101" s="12">
        <v>70</v>
      </c>
      <c r="B101" s="16" t="s">
        <v>149</v>
      </c>
      <c r="C101" s="18">
        <f t="shared" si="15"/>
        <v>315374.37319999997</v>
      </c>
      <c r="D101" s="18">
        <f t="shared" si="16"/>
        <v>286339.53999999998</v>
      </c>
      <c r="E101" s="18">
        <v>286339.53999999998</v>
      </c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>
        <f t="shared" si="14"/>
        <v>22907.163199999999</v>
      </c>
      <c r="V101" s="18">
        <f t="shared" si="17"/>
        <v>22907.163199999999</v>
      </c>
      <c r="W101" s="18">
        <v>22907.163199999999</v>
      </c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>
        <f t="shared" si="13"/>
        <v>6127.67</v>
      </c>
      <c r="AJ101" s="18">
        <f t="shared" si="18"/>
        <v>6127.67</v>
      </c>
      <c r="AK101" s="18">
        <v>6127.67</v>
      </c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</row>
    <row r="102" spans="1:48" ht="15.75" x14ac:dyDescent="0.25">
      <c r="A102" s="12">
        <v>71</v>
      </c>
      <c r="B102" s="16" t="s">
        <v>150</v>
      </c>
      <c r="C102" s="18">
        <f t="shared" si="15"/>
        <v>723688.39240000001</v>
      </c>
      <c r="D102" s="18">
        <f t="shared" si="16"/>
        <v>657062.28</v>
      </c>
      <c r="E102" s="18">
        <v>657062.28</v>
      </c>
      <c r="F102" s="18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>
        <f t="shared" si="14"/>
        <v>52564.982400000001</v>
      </c>
      <c r="V102" s="18">
        <f t="shared" si="17"/>
        <v>52564.982400000001</v>
      </c>
      <c r="W102" s="18">
        <v>52564.982400000001</v>
      </c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>
        <f t="shared" si="13"/>
        <v>14061.13</v>
      </c>
      <c r="AJ102" s="18">
        <f t="shared" si="18"/>
        <v>14061.13</v>
      </c>
      <c r="AK102" s="18">
        <v>14061.13</v>
      </c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</row>
    <row r="103" spans="1:48" ht="15.75" x14ac:dyDescent="0.25">
      <c r="A103" s="12">
        <v>72</v>
      </c>
      <c r="B103" s="16" t="s">
        <v>151</v>
      </c>
      <c r="C103" s="18">
        <f t="shared" si="15"/>
        <v>159575.66039999999</v>
      </c>
      <c r="D103" s="18">
        <f t="shared" si="16"/>
        <v>144884.38</v>
      </c>
      <c r="E103" s="18">
        <v>144884.38</v>
      </c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>
        <f t="shared" si="14"/>
        <v>11590.750400000001</v>
      </c>
      <c r="V103" s="18">
        <f t="shared" si="17"/>
        <v>11590.750400000001</v>
      </c>
      <c r="W103" s="18">
        <v>11590.750400000001</v>
      </c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>
        <f t="shared" si="13"/>
        <v>3100.53</v>
      </c>
      <c r="AJ103" s="18">
        <f t="shared" si="18"/>
        <v>3100.53</v>
      </c>
      <c r="AK103" s="18">
        <v>3100.53</v>
      </c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</row>
    <row r="104" spans="1:48" ht="15.75" x14ac:dyDescent="0.25">
      <c r="A104" s="12">
        <v>73</v>
      </c>
      <c r="B104" s="16" t="s">
        <v>152</v>
      </c>
      <c r="C104" s="18">
        <f t="shared" si="15"/>
        <v>84981.118799999997</v>
      </c>
      <c r="D104" s="18">
        <f t="shared" si="16"/>
        <v>77157.36</v>
      </c>
      <c r="E104" s="18">
        <v>77157.36</v>
      </c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>
        <f t="shared" si="14"/>
        <v>6172.5888000000004</v>
      </c>
      <c r="V104" s="18">
        <f t="shared" si="17"/>
        <v>6172.5888000000004</v>
      </c>
      <c r="W104" s="18">
        <v>6172.5888000000004</v>
      </c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>
        <f t="shared" si="13"/>
        <v>1651.17</v>
      </c>
      <c r="AJ104" s="18">
        <f t="shared" si="18"/>
        <v>1651.17</v>
      </c>
      <c r="AK104" s="18">
        <v>1651.17</v>
      </c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</row>
    <row r="105" spans="1:48" ht="15.75" x14ac:dyDescent="0.25">
      <c r="A105" s="12">
        <v>74</v>
      </c>
      <c r="B105" s="16" t="s">
        <v>153</v>
      </c>
      <c r="C105" s="18">
        <f t="shared" si="15"/>
        <v>293893.02959999995</v>
      </c>
      <c r="D105" s="18">
        <f t="shared" si="16"/>
        <v>266835.87</v>
      </c>
      <c r="E105" s="18">
        <v>266835.87</v>
      </c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>
        <f t="shared" si="14"/>
        <v>21346.869599999998</v>
      </c>
      <c r="V105" s="18">
        <f t="shared" si="17"/>
        <v>21346.869599999998</v>
      </c>
      <c r="W105" s="18">
        <v>21346.869599999998</v>
      </c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>
        <f t="shared" si="13"/>
        <v>5710.29</v>
      </c>
      <c r="AJ105" s="18">
        <f t="shared" si="18"/>
        <v>5710.29</v>
      </c>
      <c r="AK105" s="18">
        <v>5710.29</v>
      </c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</row>
    <row r="106" spans="1:48" ht="15.75" x14ac:dyDescent="0.25">
      <c r="A106" s="12">
        <v>75</v>
      </c>
      <c r="B106" s="16" t="s">
        <v>154</v>
      </c>
      <c r="C106" s="18">
        <f t="shared" si="15"/>
        <v>333314.8248</v>
      </c>
      <c r="D106" s="18">
        <f t="shared" si="16"/>
        <v>302628.31</v>
      </c>
      <c r="E106" s="18">
        <v>302628.31</v>
      </c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>
        <f t="shared" si="14"/>
        <v>24210.264800000001</v>
      </c>
      <c r="V106" s="18">
        <f t="shared" si="17"/>
        <v>24210.264800000001</v>
      </c>
      <c r="W106" s="18">
        <v>24210.264800000001</v>
      </c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>
        <f t="shared" si="13"/>
        <v>6476.25</v>
      </c>
      <c r="AJ106" s="18">
        <f t="shared" si="18"/>
        <v>6476.25</v>
      </c>
      <c r="AK106" s="18">
        <v>6476.25</v>
      </c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</row>
    <row r="107" spans="1:48" ht="15.75" x14ac:dyDescent="0.25">
      <c r="A107" s="12">
        <v>76</v>
      </c>
      <c r="B107" s="16" t="s">
        <v>155</v>
      </c>
      <c r="C107" s="18">
        <f t="shared" si="15"/>
        <v>279392.28039999999</v>
      </c>
      <c r="D107" s="18">
        <f t="shared" si="16"/>
        <v>253670.13</v>
      </c>
      <c r="E107" s="18">
        <v>253670.13</v>
      </c>
      <c r="F107" s="18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>
        <f t="shared" si="14"/>
        <v>20293.610400000001</v>
      </c>
      <c r="V107" s="18">
        <f t="shared" si="17"/>
        <v>20293.610400000001</v>
      </c>
      <c r="W107" s="18">
        <v>20293.610400000001</v>
      </c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>
        <f t="shared" si="13"/>
        <v>5428.54</v>
      </c>
      <c r="AJ107" s="18">
        <f t="shared" si="18"/>
        <v>5428.54</v>
      </c>
      <c r="AK107" s="18">
        <v>5428.54</v>
      </c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</row>
    <row r="108" spans="1:48" ht="15.75" x14ac:dyDescent="0.25">
      <c r="A108" s="12">
        <v>77</v>
      </c>
      <c r="B108" s="16" t="s">
        <v>156</v>
      </c>
      <c r="C108" s="18">
        <f t="shared" si="15"/>
        <v>282123.81520000001</v>
      </c>
      <c r="D108" s="18">
        <f t="shared" si="16"/>
        <v>256150.19</v>
      </c>
      <c r="E108" s="18">
        <v>256150.19</v>
      </c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>
        <f t="shared" si="14"/>
        <v>20492.015200000002</v>
      </c>
      <c r="V108" s="18">
        <f t="shared" si="17"/>
        <v>20492.015200000002</v>
      </c>
      <c r="W108" s="18">
        <v>20492.015200000002</v>
      </c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>
        <f t="shared" si="13"/>
        <v>5481.61</v>
      </c>
      <c r="AJ108" s="18">
        <f t="shared" si="18"/>
        <v>5481.61</v>
      </c>
      <c r="AK108" s="18">
        <v>5481.61</v>
      </c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</row>
    <row r="109" spans="1:48" ht="15.75" x14ac:dyDescent="0.25">
      <c r="A109" s="12">
        <v>78</v>
      </c>
      <c r="B109" s="16" t="s">
        <v>157</v>
      </c>
      <c r="C109" s="18">
        <f t="shared" si="15"/>
        <v>282123.81520000001</v>
      </c>
      <c r="D109" s="18">
        <f t="shared" si="16"/>
        <v>256150.19</v>
      </c>
      <c r="E109" s="18">
        <v>256150.19</v>
      </c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>
        <f t="shared" si="14"/>
        <v>20492.015200000002</v>
      </c>
      <c r="V109" s="18">
        <f t="shared" si="17"/>
        <v>20492.015200000002</v>
      </c>
      <c r="W109" s="18">
        <v>20492.015200000002</v>
      </c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>
        <f t="shared" si="13"/>
        <v>5481.61</v>
      </c>
      <c r="AJ109" s="18">
        <f t="shared" si="18"/>
        <v>5481.61</v>
      </c>
      <c r="AK109" s="18">
        <v>5481.61</v>
      </c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</row>
    <row r="110" spans="1:48" ht="15.75" x14ac:dyDescent="0.25">
      <c r="A110" s="12">
        <v>79</v>
      </c>
      <c r="B110" s="16" t="s">
        <v>45</v>
      </c>
      <c r="C110" s="18">
        <f t="shared" si="15"/>
        <v>135042.1</v>
      </c>
      <c r="D110" s="18">
        <f t="shared" si="16"/>
        <v>122609.5</v>
      </c>
      <c r="E110" s="18"/>
      <c r="F110" s="18"/>
      <c r="G110" s="18"/>
      <c r="H110" s="18"/>
      <c r="I110" s="18"/>
      <c r="J110" s="18">
        <v>122609.5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>
        <f t="shared" si="14"/>
        <v>9808.76</v>
      </c>
      <c r="V110" s="18">
        <f t="shared" si="17"/>
        <v>9808.76</v>
      </c>
      <c r="W110" s="18"/>
      <c r="X110" s="18"/>
      <c r="Y110" s="18"/>
      <c r="Z110" s="18"/>
      <c r="AA110" s="18"/>
      <c r="AB110" s="18">
        <v>9808.76</v>
      </c>
      <c r="AC110" s="18"/>
      <c r="AD110" s="18"/>
      <c r="AE110" s="18"/>
      <c r="AF110" s="18"/>
      <c r="AG110" s="18"/>
      <c r="AH110" s="18"/>
      <c r="AI110" s="18">
        <f t="shared" si="13"/>
        <v>2623.84</v>
      </c>
      <c r="AJ110" s="18">
        <f t="shared" si="18"/>
        <v>2623.84</v>
      </c>
      <c r="AK110" s="18"/>
      <c r="AL110" s="18"/>
      <c r="AM110" s="18"/>
      <c r="AN110" s="18"/>
      <c r="AO110" s="18"/>
      <c r="AP110" s="18">
        <v>2623.84</v>
      </c>
      <c r="AQ110" s="18"/>
      <c r="AR110" s="18"/>
      <c r="AS110" s="18"/>
      <c r="AT110" s="18"/>
      <c r="AU110" s="18"/>
      <c r="AV110" s="18"/>
    </row>
    <row r="111" spans="1:48" ht="15.75" x14ac:dyDescent="0.25">
      <c r="A111" s="12">
        <v>80</v>
      </c>
      <c r="B111" s="16" t="s">
        <v>158</v>
      </c>
      <c r="C111" s="18">
        <f t="shared" si="15"/>
        <v>1204698.7680000002</v>
      </c>
      <c r="D111" s="18">
        <f t="shared" si="16"/>
        <v>373539.6</v>
      </c>
      <c r="E111" s="18">
        <v>373539.6</v>
      </c>
      <c r="F111" s="18"/>
      <c r="G111" s="18"/>
      <c r="H111" s="18"/>
      <c r="I111" s="18"/>
      <c r="J111" s="18"/>
      <c r="K111" s="18">
        <v>587</v>
      </c>
      <c r="L111" s="18">
        <v>720249</v>
      </c>
      <c r="M111" s="18"/>
      <c r="N111" s="18"/>
      <c r="O111" s="18"/>
      <c r="P111" s="18"/>
      <c r="Q111" s="18"/>
      <c r="R111" s="18"/>
      <c r="S111" s="18"/>
      <c r="T111" s="18"/>
      <c r="U111" s="18">
        <f t="shared" si="14"/>
        <v>87503.087999999989</v>
      </c>
      <c r="V111" s="18">
        <f t="shared" si="17"/>
        <v>29883.167999999998</v>
      </c>
      <c r="W111" s="18">
        <v>29883.167999999998</v>
      </c>
      <c r="X111" s="18"/>
      <c r="Y111" s="18"/>
      <c r="Z111" s="18"/>
      <c r="AA111" s="18"/>
      <c r="AB111" s="18"/>
      <c r="AC111" s="18">
        <v>57619.92</v>
      </c>
      <c r="AD111" s="18"/>
      <c r="AE111" s="18"/>
      <c r="AF111" s="18"/>
      <c r="AG111" s="18"/>
      <c r="AH111" s="18"/>
      <c r="AI111" s="18">
        <f t="shared" si="13"/>
        <v>23407.08</v>
      </c>
      <c r="AJ111" s="18">
        <f t="shared" si="18"/>
        <v>7993.75</v>
      </c>
      <c r="AK111" s="18">
        <v>7993.75</v>
      </c>
      <c r="AL111" s="18"/>
      <c r="AM111" s="18"/>
      <c r="AN111" s="18"/>
      <c r="AO111" s="18"/>
      <c r="AP111" s="18"/>
      <c r="AQ111" s="18">
        <v>15413.33</v>
      </c>
      <c r="AR111" s="18"/>
      <c r="AS111" s="18"/>
      <c r="AT111" s="18"/>
      <c r="AU111" s="18"/>
      <c r="AV111" s="18"/>
    </row>
    <row r="112" spans="1:48" ht="15.75" x14ac:dyDescent="0.25">
      <c r="A112" s="12">
        <v>81</v>
      </c>
      <c r="B112" s="16" t="s">
        <v>159</v>
      </c>
      <c r="C112" s="18">
        <f t="shared" si="15"/>
        <v>1112112.5007999998</v>
      </c>
      <c r="D112" s="18">
        <f t="shared" si="16"/>
        <v>200203.26</v>
      </c>
      <c r="E112" s="18">
        <v>132545.32</v>
      </c>
      <c r="F112" s="18"/>
      <c r="G112" s="18"/>
      <c r="H112" s="18"/>
      <c r="I112" s="18"/>
      <c r="J112" s="18">
        <v>67657.94</v>
      </c>
      <c r="K112" s="18">
        <v>429</v>
      </c>
      <c r="L112" s="18">
        <v>809523</v>
      </c>
      <c r="M112" s="18"/>
      <c r="N112" s="18"/>
      <c r="O112" s="18"/>
      <c r="P112" s="18"/>
      <c r="Q112" s="18"/>
      <c r="R112" s="18"/>
      <c r="S112" s="18"/>
      <c r="T112" s="18"/>
      <c r="U112" s="18">
        <f t="shared" si="14"/>
        <v>80778.1008</v>
      </c>
      <c r="V112" s="18">
        <f t="shared" si="17"/>
        <v>16016.260800000002</v>
      </c>
      <c r="W112" s="18">
        <v>10603.625600000001</v>
      </c>
      <c r="X112" s="18"/>
      <c r="Y112" s="18"/>
      <c r="Z112" s="18"/>
      <c r="AA112" s="18"/>
      <c r="AB112" s="18">
        <v>5412.6352000000006</v>
      </c>
      <c r="AC112" s="18">
        <v>64761.84</v>
      </c>
      <c r="AD112" s="18"/>
      <c r="AE112" s="18"/>
      <c r="AF112" s="18"/>
      <c r="AG112" s="18"/>
      <c r="AH112" s="18"/>
      <c r="AI112" s="18">
        <f t="shared" si="13"/>
        <v>21608.14</v>
      </c>
      <c r="AJ112" s="18">
        <f t="shared" si="18"/>
        <v>4284.3500000000004</v>
      </c>
      <c r="AK112" s="18">
        <v>2836.47</v>
      </c>
      <c r="AL112" s="18"/>
      <c r="AM112" s="18"/>
      <c r="AN112" s="18"/>
      <c r="AO112" s="18"/>
      <c r="AP112" s="18">
        <v>1447.88</v>
      </c>
      <c r="AQ112" s="18">
        <v>17323.79</v>
      </c>
      <c r="AR112" s="18"/>
      <c r="AS112" s="18"/>
      <c r="AT112" s="18"/>
      <c r="AU112" s="18"/>
      <c r="AV112" s="18"/>
    </row>
    <row r="113" spans="1:48" ht="15.75" x14ac:dyDescent="0.25">
      <c r="A113" s="12">
        <v>82</v>
      </c>
      <c r="B113" s="16" t="s">
        <v>160</v>
      </c>
      <c r="C113" s="18">
        <f t="shared" si="15"/>
        <v>224018.484</v>
      </c>
      <c r="D113" s="18">
        <f t="shared" si="16"/>
        <v>203394.3</v>
      </c>
      <c r="E113" s="18">
        <v>134657.96</v>
      </c>
      <c r="F113" s="18"/>
      <c r="G113" s="18"/>
      <c r="H113" s="18"/>
      <c r="I113" s="18"/>
      <c r="J113" s="18">
        <v>68736.34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>
        <f t="shared" si="14"/>
        <v>16271.544</v>
      </c>
      <c r="V113" s="18">
        <f t="shared" si="17"/>
        <v>16271.544</v>
      </c>
      <c r="W113" s="18">
        <v>10772.6368</v>
      </c>
      <c r="X113" s="18"/>
      <c r="Y113" s="18"/>
      <c r="Z113" s="18"/>
      <c r="AA113" s="18"/>
      <c r="AB113" s="18">
        <v>5498.9071999999996</v>
      </c>
      <c r="AC113" s="18"/>
      <c r="AD113" s="18"/>
      <c r="AE113" s="18"/>
      <c r="AF113" s="18"/>
      <c r="AG113" s="18"/>
      <c r="AH113" s="18"/>
      <c r="AI113" s="18">
        <f t="shared" si="13"/>
        <v>4352.6399999999994</v>
      </c>
      <c r="AJ113" s="18">
        <f t="shared" si="18"/>
        <v>4352.6399999999994</v>
      </c>
      <c r="AK113" s="18">
        <v>2881.68</v>
      </c>
      <c r="AL113" s="18"/>
      <c r="AM113" s="18"/>
      <c r="AN113" s="18"/>
      <c r="AO113" s="18"/>
      <c r="AP113" s="18">
        <v>1470.96</v>
      </c>
      <c r="AQ113" s="18"/>
      <c r="AR113" s="18"/>
      <c r="AS113" s="18"/>
      <c r="AT113" s="18"/>
      <c r="AU113" s="18"/>
      <c r="AV113" s="18"/>
    </row>
    <row r="114" spans="1:48" ht="15.75" x14ac:dyDescent="0.25">
      <c r="A114" s="12">
        <v>83</v>
      </c>
      <c r="B114" s="16" t="s">
        <v>161</v>
      </c>
      <c r="C114" s="18">
        <f t="shared" si="15"/>
        <v>529535.28479999991</v>
      </c>
      <c r="D114" s="18">
        <f t="shared" si="16"/>
        <v>480783.80999999994</v>
      </c>
      <c r="E114" s="18">
        <v>318304.73</v>
      </c>
      <c r="F114" s="18"/>
      <c r="G114" s="18"/>
      <c r="H114" s="18"/>
      <c r="I114" s="18"/>
      <c r="J114" s="18">
        <v>162479.07999999999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>
        <f t="shared" si="14"/>
        <v>38462.704799999992</v>
      </c>
      <c r="V114" s="18">
        <f t="shared" si="17"/>
        <v>38462.704799999992</v>
      </c>
      <c r="W114" s="18">
        <v>25464.378399999998</v>
      </c>
      <c r="X114" s="18"/>
      <c r="Y114" s="18"/>
      <c r="Z114" s="18"/>
      <c r="AA114" s="18"/>
      <c r="AB114" s="18">
        <v>12998.326399999998</v>
      </c>
      <c r="AC114" s="18"/>
      <c r="AD114" s="18"/>
      <c r="AE114" s="18"/>
      <c r="AF114" s="18"/>
      <c r="AG114" s="18"/>
      <c r="AH114" s="18"/>
      <c r="AI114" s="18">
        <f t="shared" si="13"/>
        <v>10288.77</v>
      </c>
      <c r="AJ114" s="18">
        <f t="shared" si="18"/>
        <v>10288.77</v>
      </c>
      <c r="AK114" s="18">
        <v>6811.72</v>
      </c>
      <c r="AL114" s="18"/>
      <c r="AM114" s="18"/>
      <c r="AN114" s="18"/>
      <c r="AO114" s="18"/>
      <c r="AP114" s="18">
        <v>3477.05</v>
      </c>
      <c r="AQ114" s="18"/>
      <c r="AR114" s="18"/>
      <c r="AS114" s="18"/>
      <c r="AT114" s="18"/>
      <c r="AU114" s="18"/>
      <c r="AV114" s="18"/>
    </row>
    <row r="115" spans="1:48" ht="15.75" x14ac:dyDescent="0.25">
      <c r="A115" s="12">
        <v>84</v>
      </c>
      <c r="B115" s="16" t="s">
        <v>9</v>
      </c>
      <c r="C115" s="18">
        <f t="shared" si="15"/>
        <v>355860.48560000001</v>
      </c>
      <c r="D115" s="18">
        <f t="shared" si="16"/>
        <v>323098.32</v>
      </c>
      <c r="E115" s="18"/>
      <c r="F115" s="18"/>
      <c r="G115" s="18"/>
      <c r="H115" s="18"/>
      <c r="I115" s="18"/>
      <c r="J115" s="18">
        <v>323098.32</v>
      </c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>
        <f t="shared" si="14"/>
        <v>25847.865600000001</v>
      </c>
      <c r="V115" s="18">
        <f t="shared" si="17"/>
        <v>25847.865600000001</v>
      </c>
      <c r="W115" s="18"/>
      <c r="X115" s="18"/>
      <c r="Y115" s="18"/>
      <c r="Z115" s="18"/>
      <c r="AA115" s="18"/>
      <c r="AB115" s="18">
        <v>25847.865600000001</v>
      </c>
      <c r="AC115" s="18"/>
      <c r="AD115" s="18"/>
      <c r="AE115" s="18"/>
      <c r="AF115" s="18"/>
      <c r="AG115" s="18"/>
      <c r="AH115" s="18"/>
      <c r="AI115" s="18">
        <f t="shared" si="13"/>
        <v>6914.3</v>
      </c>
      <c r="AJ115" s="18">
        <f t="shared" si="18"/>
        <v>6914.3</v>
      </c>
      <c r="AK115" s="18"/>
      <c r="AL115" s="18"/>
      <c r="AM115" s="18"/>
      <c r="AN115" s="18"/>
      <c r="AO115" s="18"/>
      <c r="AP115" s="18">
        <v>6914.3</v>
      </c>
      <c r="AQ115" s="18"/>
      <c r="AR115" s="18"/>
      <c r="AS115" s="18"/>
      <c r="AT115" s="18"/>
      <c r="AU115" s="18"/>
      <c r="AV115" s="18"/>
    </row>
    <row r="116" spans="1:48" ht="15.75" x14ac:dyDescent="0.25">
      <c r="A116" s="12">
        <v>85</v>
      </c>
      <c r="B116" s="16" t="s">
        <v>10</v>
      </c>
      <c r="C116" s="18">
        <f t="shared" si="15"/>
        <v>355860.48560000001</v>
      </c>
      <c r="D116" s="18">
        <f t="shared" si="16"/>
        <v>323098.32</v>
      </c>
      <c r="E116" s="18"/>
      <c r="F116" s="18"/>
      <c r="G116" s="18"/>
      <c r="H116" s="18"/>
      <c r="I116" s="18"/>
      <c r="J116" s="18">
        <v>323098.32</v>
      </c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>
        <f t="shared" si="14"/>
        <v>25847.865600000001</v>
      </c>
      <c r="V116" s="18">
        <f t="shared" si="17"/>
        <v>25847.865600000001</v>
      </c>
      <c r="W116" s="18"/>
      <c r="X116" s="18"/>
      <c r="Y116" s="18"/>
      <c r="Z116" s="18"/>
      <c r="AA116" s="18"/>
      <c r="AB116" s="18">
        <v>25847.865600000001</v>
      </c>
      <c r="AC116" s="18"/>
      <c r="AD116" s="18"/>
      <c r="AE116" s="18"/>
      <c r="AF116" s="18"/>
      <c r="AG116" s="18"/>
      <c r="AH116" s="18"/>
      <c r="AI116" s="18">
        <f t="shared" si="13"/>
        <v>6914.3</v>
      </c>
      <c r="AJ116" s="18">
        <f t="shared" si="18"/>
        <v>6914.3</v>
      </c>
      <c r="AK116" s="18"/>
      <c r="AL116" s="18"/>
      <c r="AM116" s="18"/>
      <c r="AN116" s="18"/>
      <c r="AO116" s="18"/>
      <c r="AP116" s="18">
        <v>6914.3</v>
      </c>
      <c r="AQ116" s="18"/>
      <c r="AR116" s="18"/>
      <c r="AS116" s="18"/>
      <c r="AT116" s="18"/>
      <c r="AU116" s="18"/>
      <c r="AV116" s="18"/>
    </row>
    <row r="117" spans="1:48" ht="15.75" x14ac:dyDescent="0.25">
      <c r="A117" s="12">
        <v>86</v>
      </c>
      <c r="B117" s="16" t="s">
        <v>162</v>
      </c>
      <c r="C117" s="18">
        <f t="shared" si="15"/>
        <v>643989.48560000001</v>
      </c>
      <c r="D117" s="18">
        <f t="shared" si="16"/>
        <v>584700.82000000007</v>
      </c>
      <c r="E117" s="18">
        <v>387103.37</v>
      </c>
      <c r="F117" s="18"/>
      <c r="G117" s="18"/>
      <c r="H117" s="18"/>
      <c r="I117" s="18"/>
      <c r="J117" s="18">
        <v>197597.45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>
        <f t="shared" si="14"/>
        <v>46776.065600000002</v>
      </c>
      <c r="V117" s="18">
        <f t="shared" si="17"/>
        <v>46776.065600000002</v>
      </c>
      <c r="W117" s="18">
        <v>30968.2696</v>
      </c>
      <c r="X117" s="18"/>
      <c r="Y117" s="18"/>
      <c r="Z117" s="18"/>
      <c r="AA117" s="18"/>
      <c r="AB117" s="18">
        <v>15807.796</v>
      </c>
      <c r="AC117" s="18"/>
      <c r="AD117" s="18"/>
      <c r="AE117" s="18"/>
      <c r="AF117" s="18"/>
      <c r="AG117" s="18"/>
      <c r="AH117" s="18"/>
      <c r="AI117" s="18">
        <f t="shared" si="13"/>
        <v>12512.6</v>
      </c>
      <c r="AJ117" s="18">
        <f t="shared" si="18"/>
        <v>12512.6</v>
      </c>
      <c r="AK117" s="18">
        <v>8284.01</v>
      </c>
      <c r="AL117" s="18"/>
      <c r="AM117" s="18"/>
      <c r="AN117" s="18"/>
      <c r="AO117" s="18"/>
      <c r="AP117" s="18">
        <v>4228.59</v>
      </c>
      <c r="AQ117" s="18"/>
      <c r="AR117" s="18"/>
      <c r="AS117" s="18"/>
      <c r="AT117" s="18"/>
      <c r="AU117" s="18"/>
      <c r="AV117" s="18"/>
    </row>
    <row r="118" spans="1:48" ht="15.75" x14ac:dyDescent="0.25">
      <c r="A118" s="12">
        <v>87</v>
      </c>
      <c r="B118" s="16" t="s">
        <v>163</v>
      </c>
      <c r="C118" s="18">
        <f t="shared" si="15"/>
        <v>285597.24719999998</v>
      </c>
      <c r="D118" s="18">
        <f t="shared" si="16"/>
        <v>259303.84</v>
      </c>
      <c r="E118" s="18">
        <v>259303.84</v>
      </c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>
        <f t="shared" si="14"/>
        <v>20744.307199999999</v>
      </c>
      <c r="V118" s="18">
        <f t="shared" si="17"/>
        <v>20744.307199999999</v>
      </c>
      <c r="W118" s="18">
        <v>20744.307199999999</v>
      </c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>
        <f t="shared" si="13"/>
        <v>5549.1</v>
      </c>
      <c r="AJ118" s="18">
        <f t="shared" si="18"/>
        <v>5549.1</v>
      </c>
      <c r="AK118" s="18">
        <v>5549.1</v>
      </c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</row>
    <row r="119" spans="1:48" ht="15.75" x14ac:dyDescent="0.25">
      <c r="A119" s="12">
        <v>88</v>
      </c>
      <c r="B119" s="16" t="s">
        <v>164</v>
      </c>
      <c r="C119" s="18">
        <f t="shared" si="15"/>
        <v>544519.87800000003</v>
      </c>
      <c r="D119" s="18">
        <f t="shared" si="16"/>
        <v>494388.85</v>
      </c>
      <c r="E119" s="18">
        <v>494388.85</v>
      </c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>
        <f t="shared" si="14"/>
        <v>39551.108</v>
      </c>
      <c r="V119" s="18">
        <f t="shared" si="17"/>
        <v>39551.108</v>
      </c>
      <c r="W119" s="18">
        <v>39551.108</v>
      </c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>
        <f t="shared" si="13"/>
        <v>10579.92</v>
      </c>
      <c r="AJ119" s="18">
        <f t="shared" si="18"/>
        <v>10579.92</v>
      </c>
      <c r="AK119" s="18">
        <v>10579.92</v>
      </c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</row>
    <row r="120" spans="1:48" ht="15.75" x14ac:dyDescent="0.25">
      <c r="A120" s="12">
        <v>89</v>
      </c>
      <c r="B120" s="16" t="s">
        <v>46</v>
      </c>
      <c r="C120" s="18">
        <f t="shared" si="15"/>
        <v>173446.05399999997</v>
      </c>
      <c r="D120" s="18">
        <f t="shared" si="16"/>
        <v>157477.79999999999</v>
      </c>
      <c r="E120" s="18"/>
      <c r="F120" s="18"/>
      <c r="G120" s="18"/>
      <c r="H120" s="18"/>
      <c r="I120" s="18"/>
      <c r="J120" s="18">
        <v>157477.79999999999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>
        <f t="shared" si="14"/>
        <v>12598.223999999998</v>
      </c>
      <c r="V120" s="18">
        <f t="shared" si="17"/>
        <v>12598.223999999998</v>
      </c>
      <c r="W120" s="18"/>
      <c r="X120" s="18"/>
      <c r="Y120" s="18"/>
      <c r="Z120" s="18"/>
      <c r="AA120" s="18"/>
      <c r="AB120" s="18">
        <v>12598.223999999998</v>
      </c>
      <c r="AC120" s="18"/>
      <c r="AD120" s="18"/>
      <c r="AE120" s="18"/>
      <c r="AF120" s="18"/>
      <c r="AG120" s="18"/>
      <c r="AH120" s="18"/>
      <c r="AI120" s="18">
        <f t="shared" si="13"/>
        <v>3370.03</v>
      </c>
      <c r="AJ120" s="18">
        <f t="shared" si="18"/>
        <v>3370.03</v>
      </c>
      <c r="AK120" s="18"/>
      <c r="AL120" s="18"/>
      <c r="AM120" s="18"/>
      <c r="AN120" s="18"/>
      <c r="AO120" s="18"/>
      <c r="AP120" s="18">
        <v>3370.03</v>
      </c>
      <c r="AQ120" s="18"/>
      <c r="AR120" s="18"/>
      <c r="AS120" s="18"/>
      <c r="AT120" s="18"/>
      <c r="AU120" s="18"/>
      <c r="AV120" s="18"/>
    </row>
    <row r="121" spans="1:48" ht="15.75" x14ac:dyDescent="0.25">
      <c r="A121" s="12">
        <v>90</v>
      </c>
      <c r="B121" s="16" t="s">
        <v>165</v>
      </c>
      <c r="C121" s="18">
        <f t="shared" si="15"/>
        <v>198601.19399999999</v>
      </c>
      <c r="D121" s="18">
        <f t="shared" si="16"/>
        <v>180317.05</v>
      </c>
      <c r="E121" s="18">
        <v>119379.58</v>
      </c>
      <c r="F121" s="18"/>
      <c r="G121" s="18"/>
      <c r="H121" s="18"/>
      <c r="I121" s="18"/>
      <c r="J121" s="18">
        <v>60937.47</v>
      </c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>
        <f t="shared" si="14"/>
        <v>14425.364000000001</v>
      </c>
      <c r="V121" s="18">
        <f t="shared" si="17"/>
        <v>14425.364000000001</v>
      </c>
      <c r="W121" s="18">
        <v>9550.3664000000008</v>
      </c>
      <c r="X121" s="18"/>
      <c r="Y121" s="18"/>
      <c r="Z121" s="18"/>
      <c r="AA121" s="18"/>
      <c r="AB121" s="18">
        <v>4874.9975999999997</v>
      </c>
      <c r="AC121" s="18"/>
      <c r="AD121" s="18"/>
      <c r="AE121" s="18"/>
      <c r="AF121" s="18"/>
      <c r="AG121" s="18"/>
      <c r="AH121" s="18"/>
      <c r="AI121" s="18">
        <f t="shared" si="13"/>
        <v>3858.7799999999997</v>
      </c>
      <c r="AJ121" s="18">
        <f t="shared" si="18"/>
        <v>3858.7799999999997</v>
      </c>
      <c r="AK121" s="18">
        <v>2554.7199999999998</v>
      </c>
      <c r="AL121" s="18"/>
      <c r="AM121" s="18"/>
      <c r="AN121" s="18"/>
      <c r="AO121" s="18"/>
      <c r="AP121" s="18">
        <v>1304.06</v>
      </c>
      <c r="AQ121" s="18"/>
      <c r="AR121" s="18"/>
      <c r="AS121" s="18"/>
      <c r="AT121" s="18"/>
      <c r="AU121" s="18"/>
      <c r="AV121" s="18"/>
    </row>
    <row r="122" spans="1:48" ht="15.75" x14ac:dyDescent="0.25">
      <c r="A122" s="12">
        <v>91</v>
      </c>
      <c r="B122" s="16" t="s">
        <v>166</v>
      </c>
      <c r="C122" s="18">
        <f t="shared" si="15"/>
        <v>198601.19399999999</v>
      </c>
      <c r="D122" s="18">
        <f t="shared" si="16"/>
        <v>180317.05</v>
      </c>
      <c r="E122" s="18">
        <v>119379.58</v>
      </c>
      <c r="F122" s="18"/>
      <c r="G122" s="18"/>
      <c r="H122" s="18"/>
      <c r="I122" s="18"/>
      <c r="J122" s="18">
        <v>60937.47</v>
      </c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>
        <f t="shared" si="14"/>
        <v>14425.364000000001</v>
      </c>
      <c r="V122" s="18">
        <f t="shared" si="17"/>
        <v>14425.364000000001</v>
      </c>
      <c r="W122" s="18">
        <v>9550.3664000000008</v>
      </c>
      <c r="X122" s="18"/>
      <c r="Y122" s="18"/>
      <c r="Z122" s="18"/>
      <c r="AA122" s="18"/>
      <c r="AB122" s="18">
        <v>4874.9975999999997</v>
      </c>
      <c r="AC122" s="18"/>
      <c r="AD122" s="18"/>
      <c r="AE122" s="18"/>
      <c r="AF122" s="18"/>
      <c r="AG122" s="18"/>
      <c r="AH122" s="18"/>
      <c r="AI122" s="18">
        <f t="shared" si="13"/>
        <v>3858.7799999999997</v>
      </c>
      <c r="AJ122" s="18">
        <f t="shared" si="18"/>
        <v>3858.7799999999997</v>
      </c>
      <c r="AK122" s="18">
        <v>2554.7199999999998</v>
      </c>
      <c r="AL122" s="18"/>
      <c r="AM122" s="18"/>
      <c r="AN122" s="18"/>
      <c r="AO122" s="18"/>
      <c r="AP122" s="18">
        <v>1304.06</v>
      </c>
      <c r="AQ122" s="18"/>
      <c r="AR122" s="18"/>
      <c r="AS122" s="18"/>
      <c r="AT122" s="18"/>
      <c r="AU122" s="18"/>
      <c r="AV122" s="18"/>
    </row>
    <row r="123" spans="1:48" ht="15.75" x14ac:dyDescent="0.25">
      <c r="A123" s="12">
        <v>92</v>
      </c>
      <c r="B123" s="16" t="s">
        <v>167</v>
      </c>
      <c r="C123" s="18">
        <f t="shared" si="15"/>
        <v>523575.72279999993</v>
      </c>
      <c r="D123" s="18">
        <f t="shared" si="16"/>
        <v>475372.91</v>
      </c>
      <c r="E123" s="18">
        <v>314722.42</v>
      </c>
      <c r="F123" s="18"/>
      <c r="G123" s="18"/>
      <c r="H123" s="18"/>
      <c r="I123" s="18"/>
      <c r="J123" s="18">
        <v>160650.49</v>
      </c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>
        <f t="shared" si="14"/>
        <v>38029.832799999996</v>
      </c>
      <c r="V123" s="18">
        <f t="shared" si="17"/>
        <v>38029.832799999996</v>
      </c>
      <c r="W123" s="18">
        <v>25177.793599999997</v>
      </c>
      <c r="X123" s="18"/>
      <c r="Y123" s="18"/>
      <c r="Z123" s="18"/>
      <c r="AA123" s="18"/>
      <c r="AB123" s="18">
        <v>12852.039199999999</v>
      </c>
      <c r="AC123" s="18"/>
      <c r="AD123" s="18"/>
      <c r="AE123" s="18"/>
      <c r="AF123" s="18"/>
      <c r="AG123" s="18"/>
      <c r="AH123" s="18"/>
      <c r="AI123" s="18">
        <f t="shared" si="13"/>
        <v>10172.98</v>
      </c>
      <c r="AJ123" s="18">
        <f t="shared" si="18"/>
        <v>10172.98</v>
      </c>
      <c r="AK123" s="18">
        <v>6735.06</v>
      </c>
      <c r="AL123" s="18"/>
      <c r="AM123" s="18"/>
      <c r="AN123" s="18"/>
      <c r="AO123" s="18"/>
      <c r="AP123" s="18">
        <v>3437.92</v>
      </c>
      <c r="AQ123" s="18"/>
      <c r="AR123" s="18"/>
      <c r="AS123" s="18"/>
      <c r="AT123" s="18"/>
      <c r="AU123" s="18"/>
      <c r="AV123" s="18"/>
    </row>
    <row r="124" spans="1:48" ht="15.75" x14ac:dyDescent="0.25">
      <c r="A124" s="12">
        <v>93</v>
      </c>
      <c r="B124" s="16" t="s">
        <v>168</v>
      </c>
      <c r="C124" s="18">
        <f t="shared" si="15"/>
        <v>338319.88640000002</v>
      </c>
      <c r="D124" s="18">
        <f t="shared" si="16"/>
        <v>307172.58</v>
      </c>
      <c r="E124" s="18">
        <v>203364.76</v>
      </c>
      <c r="F124" s="18"/>
      <c r="G124" s="18"/>
      <c r="H124" s="18"/>
      <c r="I124" s="18"/>
      <c r="J124" s="18">
        <v>103807.82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>
        <f t="shared" si="14"/>
        <v>24573.806400000001</v>
      </c>
      <c r="V124" s="18">
        <f t="shared" si="17"/>
        <v>24573.806400000001</v>
      </c>
      <c r="W124" s="18">
        <v>16269.1808</v>
      </c>
      <c r="X124" s="18"/>
      <c r="Y124" s="18"/>
      <c r="Z124" s="18"/>
      <c r="AA124" s="18"/>
      <c r="AB124" s="18">
        <v>8304.6256000000012</v>
      </c>
      <c r="AC124" s="18"/>
      <c r="AD124" s="18"/>
      <c r="AE124" s="18"/>
      <c r="AF124" s="18"/>
      <c r="AG124" s="18"/>
      <c r="AH124" s="18"/>
      <c r="AI124" s="18">
        <f t="shared" si="13"/>
        <v>6573.5</v>
      </c>
      <c r="AJ124" s="18">
        <f t="shared" si="18"/>
        <v>6573.5</v>
      </c>
      <c r="AK124" s="18">
        <v>4352.01</v>
      </c>
      <c r="AL124" s="18"/>
      <c r="AM124" s="18"/>
      <c r="AN124" s="18"/>
      <c r="AO124" s="18"/>
      <c r="AP124" s="18">
        <v>2221.4899999999998</v>
      </c>
      <c r="AQ124" s="18"/>
      <c r="AR124" s="18"/>
      <c r="AS124" s="18"/>
      <c r="AT124" s="18"/>
      <c r="AU124" s="18"/>
      <c r="AV124" s="18"/>
    </row>
    <row r="125" spans="1:48" ht="15.75" x14ac:dyDescent="0.25">
      <c r="A125" s="12">
        <v>94</v>
      </c>
      <c r="B125" s="16" t="s">
        <v>169</v>
      </c>
      <c r="C125" s="18">
        <f t="shared" si="15"/>
        <v>1770829.9919999999</v>
      </c>
      <c r="D125" s="18">
        <f t="shared" si="16"/>
        <v>356148.15</v>
      </c>
      <c r="E125" s="18">
        <v>235789.22</v>
      </c>
      <c r="F125" s="18"/>
      <c r="G125" s="18"/>
      <c r="H125" s="18"/>
      <c r="I125" s="18"/>
      <c r="J125" s="18">
        <v>120358.93</v>
      </c>
      <c r="K125" s="18"/>
      <c r="L125" s="18"/>
      <c r="M125" s="18"/>
      <c r="N125" s="18"/>
      <c r="O125" s="18"/>
      <c r="P125" s="18"/>
      <c r="Q125" s="18">
        <v>668</v>
      </c>
      <c r="R125" s="18">
        <v>688040</v>
      </c>
      <c r="S125" s="18"/>
      <c r="T125" s="18">
        <v>563611</v>
      </c>
      <c r="U125" s="18">
        <f t="shared" si="14"/>
        <v>128623.932</v>
      </c>
      <c r="V125" s="18">
        <f t="shared" si="17"/>
        <v>28491.851999999999</v>
      </c>
      <c r="W125" s="18">
        <v>18863.137600000002</v>
      </c>
      <c r="X125" s="18"/>
      <c r="Y125" s="18"/>
      <c r="Z125" s="18"/>
      <c r="AA125" s="18"/>
      <c r="AB125" s="18">
        <v>9628.7143999999989</v>
      </c>
      <c r="AC125" s="18"/>
      <c r="AD125" s="18"/>
      <c r="AE125" s="18"/>
      <c r="AF125" s="18">
        <v>55043.199999999997</v>
      </c>
      <c r="AG125" s="18"/>
      <c r="AH125" s="18">
        <v>45088.88</v>
      </c>
      <c r="AI125" s="18">
        <f t="shared" si="13"/>
        <v>34406.909999999996</v>
      </c>
      <c r="AJ125" s="18">
        <f t="shared" si="18"/>
        <v>7621.57</v>
      </c>
      <c r="AK125" s="18">
        <v>5045.8900000000003</v>
      </c>
      <c r="AL125" s="18"/>
      <c r="AM125" s="18"/>
      <c r="AN125" s="18"/>
      <c r="AO125" s="18"/>
      <c r="AP125" s="18">
        <v>2575.6799999999998</v>
      </c>
      <c r="AQ125" s="18"/>
      <c r="AR125" s="18"/>
      <c r="AS125" s="18"/>
      <c r="AT125" s="18">
        <v>14724.06</v>
      </c>
      <c r="AU125" s="18"/>
      <c r="AV125" s="18">
        <v>12061.28</v>
      </c>
    </row>
    <row r="126" spans="1:48" ht="15.75" x14ac:dyDescent="0.25">
      <c r="A126" s="12">
        <v>95</v>
      </c>
      <c r="B126" s="16" t="s">
        <v>170</v>
      </c>
      <c r="C126" s="18">
        <f t="shared" si="15"/>
        <v>1615014.3711999999</v>
      </c>
      <c r="D126" s="18">
        <f t="shared" si="16"/>
        <v>1173448.6399999999</v>
      </c>
      <c r="E126" s="18">
        <v>185055.19</v>
      </c>
      <c r="F126" s="18">
        <v>141459.82</v>
      </c>
      <c r="G126" s="18">
        <v>100336.44</v>
      </c>
      <c r="H126" s="18">
        <v>480872.73</v>
      </c>
      <c r="I126" s="18">
        <v>171262.78</v>
      </c>
      <c r="J126" s="18">
        <v>94461.68</v>
      </c>
      <c r="K126" s="18"/>
      <c r="L126" s="18"/>
      <c r="M126" s="18"/>
      <c r="N126" s="18"/>
      <c r="O126" s="18">
        <v>280</v>
      </c>
      <c r="P126" s="18">
        <v>119840</v>
      </c>
      <c r="Q126" s="18">
        <v>168</v>
      </c>
      <c r="R126" s="18">
        <v>173040</v>
      </c>
      <c r="S126" s="18"/>
      <c r="T126" s="18"/>
      <c r="U126" s="18">
        <f t="shared" si="14"/>
        <v>117306.29119999999</v>
      </c>
      <c r="V126" s="18">
        <f t="shared" si="17"/>
        <v>93875.891199999998</v>
      </c>
      <c r="W126" s="18">
        <v>14804.415199999999</v>
      </c>
      <c r="X126" s="18">
        <v>11316.785600000001</v>
      </c>
      <c r="Y126" s="18">
        <v>8026.9152000000004</v>
      </c>
      <c r="Z126" s="18">
        <v>38469.818399999996</v>
      </c>
      <c r="AA126" s="18">
        <v>13701.0224</v>
      </c>
      <c r="AB126" s="18">
        <v>7556.9343999999992</v>
      </c>
      <c r="AC126" s="18"/>
      <c r="AD126" s="18"/>
      <c r="AE126" s="18">
        <v>9587.2000000000007</v>
      </c>
      <c r="AF126" s="18">
        <v>13843.2</v>
      </c>
      <c r="AG126" s="18"/>
      <c r="AH126" s="18"/>
      <c r="AI126" s="18">
        <f t="shared" si="13"/>
        <v>31379.439999999999</v>
      </c>
      <c r="AJ126" s="18">
        <f t="shared" si="18"/>
        <v>25111.8</v>
      </c>
      <c r="AK126" s="18">
        <v>3960.18</v>
      </c>
      <c r="AL126" s="18">
        <v>3027.24</v>
      </c>
      <c r="AM126" s="18">
        <v>2147.1999999999998</v>
      </c>
      <c r="AN126" s="18">
        <v>10290.68</v>
      </c>
      <c r="AO126" s="18">
        <v>3665.02</v>
      </c>
      <c r="AP126" s="18">
        <v>2021.48</v>
      </c>
      <c r="AQ126" s="18"/>
      <c r="AR126" s="18"/>
      <c r="AS126" s="18">
        <v>2564.58</v>
      </c>
      <c r="AT126" s="18">
        <v>3703.06</v>
      </c>
      <c r="AU126" s="18"/>
      <c r="AV126" s="18"/>
    </row>
    <row r="127" spans="1:48" ht="15.75" x14ac:dyDescent="0.25">
      <c r="A127" s="12">
        <v>96</v>
      </c>
      <c r="B127" s="16" t="s">
        <v>171</v>
      </c>
      <c r="C127" s="18">
        <f t="shared" si="15"/>
        <v>1771084.7792</v>
      </c>
      <c r="D127" s="18">
        <f t="shared" si="16"/>
        <v>551310.49</v>
      </c>
      <c r="E127" s="18">
        <v>364997.18</v>
      </c>
      <c r="F127" s="18"/>
      <c r="G127" s="18"/>
      <c r="H127" s="18"/>
      <c r="I127" s="18"/>
      <c r="J127" s="18">
        <v>186313.31</v>
      </c>
      <c r="K127" s="18">
        <v>560</v>
      </c>
      <c r="L127" s="18">
        <v>1056720</v>
      </c>
      <c r="M127" s="18"/>
      <c r="N127" s="18"/>
      <c r="O127" s="18"/>
      <c r="P127" s="18"/>
      <c r="Q127" s="18"/>
      <c r="R127" s="18"/>
      <c r="S127" s="18"/>
      <c r="T127" s="18"/>
      <c r="U127" s="18">
        <f t="shared" si="14"/>
        <v>128642.43920000001</v>
      </c>
      <c r="V127" s="18">
        <f t="shared" si="17"/>
        <v>44104.839200000002</v>
      </c>
      <c r="W127" s="18">
        <v>29199.774399999998</v>
      </c>
      <c r="X127" s="18"/>
      <c r="Y127" s="18"/>
      <c r="Z127" s="18"/>
      <c r="AA127" s="18"/>
      <c r="AB127" s="18">
        <v>14905.0648</v>
      </c>
      <c r="AC127" s="18">
        <v>84537.600000000006</v>
      </c>
      <c r="AD127" s="18"/>
      <c r="AE127" s="18"/>
      <c r="AF127" s="18"/>
      <c r="AG127" s="18"/>
      <c r="AH127" s="18"/>
      <c r="AI127" s="18">
        <f t="shared" si="13"/>
        <v>34411.85</v>
      </c>
      <c r="AJ127" s="18">
        <f t="shared" si="18"/>
        <v>11798.039999999999</v>
      </c>
      <c r="AK127" s="18">
        <v>7810.94</v>
      </c>
      <c r="AL127" s="18"/>
      <c r="AM127" s="18"/>
      <c r="AN127" s="18"/>
      <c r="AO127" s="18"/>
      <c r="AP127" s="18">
        <v>3987.1</v>
      </c>
      <c r="AQ127" s="18">
        <v>22613.81</v>
      </c>
      <c r="AR127" s="18"/>
      <c r="AS127" s="18"/>
      <c r="AT127" s="18"/>
      <c r="AU127" s="18"/>
      <c r="AV127" s="18"/>
    </row>
    <row r="128" spans="1:48" ht="15.75" x14ac:dyDescent="0.25">
      <c r="A128" s="12">
        <v>97</v>
      </c>
      <c r="B128" s="16" t="s">
        <v>172</v>
      </c>
      <c r="C128" s="18">
        <f t="shared" si="15"/>
        <v>447466.0392</v>
      </c>
      <c r="D128" s="18">
        <f t="shared" si="16"/>
        <v>406270.24</v>
      </c>
      <c r="E128" s="18">
        <v>406270.24</v>
      </c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>
        <f t="shared" si="14"/>
        <v>32501.619200000001</v>
      </c>
      <c r="V128" s="18">
        <f t="shared" si="17"/>
        <v>32501.619200000001</v>
      </c>
      <c r="W128" s="18">
        <v>32501.619200000001</v>
      </c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>
        <f t="shared" si="13"/>
        <v>8694.18</v>
      </c>
      <c r="AJ128" s="18">
        <f t="shared" si="18"/>
        <v>8694.18</v>
      </c>
      <c r="AK128" s="18">
        <v>8694.18</v>
      </c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</row>
    <row r="129" spans="1:48" ht="15.75" x14ac:dyDescent="0.25">
      <c r="A129" s="12">
        <v>98</v>
      </c>
      <c r="B129" s="16" t="s">
        <v>173</v>
      </c>
      <c r="C129" s="18">
        <f t="shared" si="15"/>
        <v>2020143.4095999999</v>
      </c>
      <c r="D129" s="18">
        <f t="shared" si="16"/>
        <v>1669359.6199999999</v>
      </c>
      <c r="E129" s="18">
        <v>406270.24</v>
      </c>
      <c r="F129" s="18"/>
      <c r="G129" s="18"/>
      <c r="H129" s="18">
        <v>1055708.18</v>
      </c>
      <c r="I129" s="18"/>
      <c r="J129" s="18">
        <v>207381.2</v>
      </c>
      <c r="K129" s="18"/>
      <c r="L129" s="18"/>
      <c r="M129" s="18"/>
      <c r="N129" s="18"/>
      <c r="O129" s="18"/>
      <c r="P129" s="18"/>
      <c r="Q129" s="18">
        <v>160</v>
      </c>
      <c r="R129" s="18">
        <v>164800</v>
      </c>
      <c r="S129" s="18"/>
      <c r="T129" s="18"/>
      <c r="U129" s="18">
        <f t="shared" si="14"/>
        <v>146732.7696</v>
      </c>
      <c r="V129" s="18">
        <f t="shared" si="17"/>
        <v>133548.7696</v>
      </c>
      <c r="W129" s="18">
        <v>32501.619200000001</v>
      </c>
      <c r="X129" s="18"/>
      <c r="Y129" s="18"/>
      <c r="Z129" s="18">
        <v>84456.654399999999</v>
      </c>
      <c r="AA129" s="18"/>
      <c r="AB129" s="18">
        <v>16590.495999999999</v>
      </c>
      <c r="AC129" s="18"/>
      <c r="AD129" s="18"/>
      <c r="AE129" s="18"/>
      <c r="AF129" s="18">
        <v>13184</v>
      </c>
      <c r="AG129" s="18"/>
      <c r="AH129" s="18"/>
      <c r="AI129" s="18">
        <f t="shared" si="13"/>
        <v>39251.020000000004</v>
      </c>
      <c r="AJ129" s="18">
        <f t="shared" si="18"/>
        <v>35724.300000000003</v>
      </c>
      <c r="AK129" s="18">
        <v>8694.18</v>
      </c>
      <c r="AL129" s="18"/>
      <c r="AM129" s="18"/>
      <c r="AN129" s="18">
        <v>22592.16</v>
      </c>
      <c r="AO129" s="18"/>
      <c r="AP129" s="18">
        <v>4437.96</v>
      </c>
      <c r="AQ129" s="18"/>
      <c r="AR129" s="18"/>
      <c r="AS129" s="18"/>
      <c r="AT129" s="18">
        <v>3526.72</v>
      </c>
      <c r="AU129" s="18"/>
      <c r="AV129" s="18"/>
    </row>
    <row r="130" spans="1:48" ht="15.75" x14ac:dyDescent="0.25">
      <c r="A130" s="12">
        <v>99</v>
      </c>
      <c r="B130" s="16" t="s">
        <v>174</v>
      </c>
      <c r="C130" s="18">
        <f t="shared" si="15"/>
        <v>405818.55079999997</v>
      </c>
      <c r="D130" s="18">
        <f t="shared" si="16"/>
        <v>368457.01</v>
      </c>
      <c r="E130" s="18">
        <v>368457.01</v>
      </c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>
        <f t="shared" si="14"/>
        <v>29476.560799999999</v>
      </c>
      <c r="V130" s="18">
        <f t="shared" si="17"/>
        <v>29476.560799999999</v>
      </c>
      <c r="W130" s="18">
        <v>29476.560799999999</v>
      </c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>
        <f t="shared" si="13"/>
        <v>7884.98</v>
      </c>
      <c r="AJ130" s="18">
        <f t="shared" si="18"/>
        <v>7884.98</v>
      </c>
      <c r="AK130" s="18">
        <v>7884.98</v>
      </c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</row>
    <row r="131" spans="1:48" ht="15.75" x14ac:dyDescent="0.25">
      <c r="A131" s="12">
        <v>100</v>
      </c>
      <c r="B131" s="16" t="s">
        <v>175</v>
      </c>
      <c r="C131" s="18">
        <f t="shared" si="15"/>
        <v>733453.01359999995</v>
      </c>
      <c r="D131" s="18">
        <f t="shared" si="16"/>
        <v>665927.91999999993</v>
      </c>
      <c r="E131" s="18">
        <v>185055.19</v>
      </c>
      <c r="F131" s="18"/>
      <c r="G131" s="18"/>
      <c r="H131" s="18">
        <v>480872.73</v>
      </c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>
        <f t="shared" si="14"/>
        <v>53274.233599999992</v>
      </c>
      <c r="V131" s="18">
        <f t="shared" si="17"/>
        <v>53274.233599999992</v>
      </c>
      <c r="W131" s="18">
        <v>14804.415199999999</v>
      </c>
      <c r="X131" s="18"/>
      <c r="Y131" s="18"/>
      <c r="Z131" s="18">
        <v>38469.818399999996</v>
      </c>
      <c r="AA131" s="18"/>
      <c r="AB131" s="18"/>
      <c r="AC131" s="18"/>
      <c r="AD131" s="18"/>
      <c r="AE131" s="18"/>
      <c r="AF131" s="18"/>
      <c r="AG131" s="18"/>
      <c r="AH131" s="18"/>
      <c r="AI131" s="18">
        <f t="shared" si="13"/>
        <v>14250.86</v>
      </c>
      <c r="AJ131" s="18">
        <f t="shared" si="18"/>
        <v>14250.86</v>
      </c>
      <c r="AK131" s="18">
        <v>3960.18</v>
      </c>
      <c r="AL131" s="18"/>
      <c r="AM131" s="18"/>
      <c r="AN131" s="18">
        <v>10290.68</v>
      </c>
      <c r="AO131" s="18"/>
      <c r="AP131" s="18"/>
      <c r="AQ131" s="18"/>
      <c r="AR131" s="18"/>
      <c r="AS131" s="18"/>
      <c r="AT131" s="18"/>
      <c r="AU131" s="18"/>
      <c r="AV131" s="18"/>
    </row>
    <row r="132" spans="1:48" ht="15.75" x14ac:dyDescent="0.25">
      <c r="A132" s="12">
        <v>101</v>
      </c>
      <c r="B132" s="16" t="s">
        <v>176</v>
      </c>
      <c r="C132" s="18">
        <f t="shared" si="15"/>
        <v>394197.15240000002</v>
      </c>
      <c r="D132" s="18">
        <f t="shared" si="16"/>
        <v>357905.53</v>
      </c>
      <c r="E132" s="18">
        <v>236952.7</v>
      </c>
      <c r="F132" s="18"/>
      <c r="G132" s="18"/>
      <c r="H132" s="18"/>
      <c r="I132" s="18"/>
      <c r="J132" s="18">
        <v>120952.83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>
        <f t="shared" si="14"/>
        <v>28632.4424</v>
      </c>
      <c r="V132" s="18">
        <f t="shared" si="17"/>
        <v>28632.4424</v>
      </c>
      <c r="W132" s="18">
        <v>18956.216</v>
      </c>
      <c r="X132" s="18"/>
      <c r="Y132" s="18"/>
      <c r="Z132" s="18"/>
      <c r="AA132" s="18"/>
      <c r="AB132" s="18">
        <v>9676.2263999999996</v>
      </c>
      <c r="AC132" s="18"/>
      <c r="AD132" s="18"/>
      <c r="AE132" s="18"/>
      <c r="AF132" s="18"/>
      <c r="AG132" s="18"/>
      <c r="AH132" s="18"/>
      <c r="AI132" s="18">
        <f t="shared" si="13"/>
        <v>7659.18</v>
      </c>
      <c r="AJ132" s="18">
        <f t="shared" si="18"/>
        <v>7659.18</v>
      </c>
      <c r="AK132" s="18">
        <v>5070.79</v>
      </c>
      <c r="AL132" s="18"/>
      <c r="AM132" s="18"/>
      <c r="AN132" s="18"/>
      <c r="AO132" s="18"/>
      <c r="AP132" s="18">
        <v>2588.39</v>
      </c>
      <c r="AQ132" s="18"/>
      <c r="AR132" s="18"/>
      <c r="AS132" s="18"/>
      <c r="AT132" s="18"/>
      <c r="AU132" s="18"/>
      <c r="AV132" s="18"/>
    </row>
    <row r="133" spans="1:48" ht="15.75" x14ac:dyDescent="0.25">
      <c r="A133" s="12">
        <v>102</v>
      </c>
      <c r="B133" s="16" t="s">
        <v>177</v>
      </c>
      <c r="C133" s="18">
        <f t="shared" si="15"/>
        <v>762416.71719999996</v>
      </c>
      <c r="D133" s="18">
        <f t="shared" si="16"/>
        <v>692225.09</v>
      </c>
      <c r="E133" s="18">
        <v>458290.22</v>
      </c>
      <c r="F133" s="18"/>
      <c r="G133" s="18"/>
      <c r="H133" s="18"/>
      <c r="I133" s="18"/>
      <c r="J133" s="18">
        <v>233934.87</v>
      </c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>
        <f t="shared" si="14"/>
        <v>55378.007199999993</v>
      </c>
      <c r="V133" s="18">
        <f t="shared" si="17"/>
        <v>55378.007199999993</v>
      </c>
      <c r="W133" s="18">
        <v>36663.217599999996</v>
      </c>
      <c r="X133" s="18"/>
      <c r="Y133" s="18"/>
      <c r="Z133" s="18"/>
      <c r="AA133" s="18"/>
      <c r="AB133" s="18">
        <v>18714.7896</v>
      </c>
      <c r="AC133" s="18"/>
      <c r="AD133" s="18"/>
      <c r="AE133" s="18"/>
      <c r="AF133" s="18"/>
      <c r="AG133" s="18"/>
      <c r="AH133" s="18"/>
      <c r="AI133" s="18">
        <f t="shared" si="13"/>
        <v>14813.619999999999</v>
      </c>
      <c r="AJ133" s="18">
        <f t="shared" si="18"/>
        <v>14813.619999999999</v>
      </c>
      <c r="AK133" s="18">
        <v>9807.41</v>
      </c>
      <c r="AL133" s="18"/>
      <c r="AM133" s="18"/>
      <c r="AN133" s="18"/>
      <c r="AO133" s="18"/>
      <c r="AP133" s="18">
        <v>5006.21</v>
      </c>
      <c r="AQ133" s="18"/>
      <c r="AR133" s="18"/>
      <c r="AS133" s="18"/>
      <c r="AT133" s="18"/>
      <c r="AU133" s="18"/>
      <c r="AV133" s="18"/>
    </row>
    <row r="134" spans="1:48" ht="15.75" x14ac:dyDescent="0.25">
      <c r="A134" s="12">
        <v>103</v>
      </c>
      <c r="B134" s="16" t="s">
        <v>178</v>
      </c>
      <c r="C134" s="18">
        <f>D134+L134+N134+P134+R134+S134+T134+U134+AI134</f>
        <v>418285.29000000004</v>
      </c>
      <c r="D134" s="18">
        <f t="shared" si="16"/>
        <v>379776</v>
      </c>
      <c r="E134" s="18"/>
      <c r="F134" s="18"/>
      <c r="G134" s="18"/>
      <c r="H134" s="18">
        <v>379776</v>
      </c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>
        <f t="shared" si="14"/>
        <v>30382.080000000002</v>
      </c>
      <c r="V134" s="18">
        <f t="shared" si="17"/>
        <v>30382.080000000002</v>
      </c>
      <c r="W134" s="18"/>
      <c r="X134" s="18"/>
      <c r="Y134" s="18"/>
      <c r="Z134" s="18">
        <v>30382.080000000002</v>
      </c>
      <c r="AA134" s="18"/>
      <c r="AB134" s="18"/>
      <c r="AC134" s="18"/>
      <c r="AD134" s="18"/>
      <c r="AE134" s="18"/>
      <c r="AF134" s="18"/>
      <c r="AG134" s="18"/>
      <c r="AH134" s="18"/>
      <c r="AI134" s="18">
        <f t="shared" si="13"/>
        <v>8127.21</v>
      </c>
      <c r="AJ134" s="18">
        <f t="shared" si="18"/>
        <v>8127.21</v>
      </c>
      <c r="AK134" s="18"/>
      <c r="AL134" s="18"/>
      <c r="AM134" s="18"/>
      <c r="AN134" s="18">
        <v>8127.21</v>
      </c>
      <c r="AO134" s="18"/>
      <c r="AP134" s="18"/>
      <c r="AQ134" s="18"/>
      <c r="AR134" s="18"/>
      <c r="AS134" s="18"/>
      <c r="AT134" s="18"/>
      <c r="AU134" s="18"/>
      <c r="AV134" s="18"/>
    </row>
    <row r="135" spans="1:48" ht="15.75" x14ac:dyDescent="0.25">
      <c r="A135" s="12">
        <v>104</v>
      </c>
      <c r="B135" s="16" t="s">
        <v>179</v>
      </c>
      <c r="C135" s="18">
        <f t="shared" si="15"/>
        <v>935253.81</v>
      </c>
      <c r="D135" s="18"/>
      <c r="E135" s="18"/>
      <c r="F135" s="18"/>
      <c r="G135" s="18"/>
      <c r="H135" s="18"/>
      <c r="I135" s="18"/>
      <c r="J135" s="18"/>
      <c r="K135" s="18">
        <v>450</v>
      </c>
      <c r="L135" s="18">
        <v>849150</v>
      </c>
      <c r="M135" s="18"/>
      <c r="N135" s="18"/>
      <c r="O135" s="18"/>
      <c r="P135" s="18"/>
      <c r="Q135" s="18"/>
      <c r="R135" s="18"/>
      <c r="S135" s="18"/>
      <c r="T135" s="18"/>
      <c r="U135" s="18">
        <f t="shared" si="14"/>
        <v>67932</v>
      </c>
      <c r="V135" s="18"/>
      <c r="W135" s="18"/>
      <c r="X135" s="18"/>
      <c r="Y135" s="18"/>
      <c r="Z135" s="18"/>
      <c r="AA135" s="18"/>
      <c r="AB135" s="18"/>
      <c r="AC135" s="18">
        <v>67932</v>
      </c>
      <c r="AD135" s="18"/>
      <c r="AE135" s="18"/>
      <c r="AF135" s="18"/>
      <c r="AG135" s="18"/>
      <c r="AH135" s="18"/>
      <c r="AI135" s="18">
        <f t="shared" si="13"/>
        <v>18171.810000000001</v>
      </c>
      <c r="AJ135" s="18"/>
      <c r="AK135" s="18"/>
      <c r="AL135" s="18"/>
      <c r="AM135" s="18"/>
      <c r="AN135" s="18"/>
      <c r="AO135" s="18"/>
      <c r="AP135" s="18"/>
      <c r="AQ135" s="18">
        <v>18171.810000000001</v>
      </c>
      <c r="AR135" s="18"/>
      <c r="AS135" s="18"/>
      <c r="AT135" s="18"/>
      <c r="AU135" s="18"/>
      <c r="AV135" s="18"/>
    </row>
    <row r="136" spans="1:48" ht="15.75" x14ac:dyDescent="0.25">
      <c r="A136" s="12">
        <v>105</v>
      </c>
      <c r="B136" s="16" t="s">
        <v>180</v>
      </c>
      <c r="C136" s="18">
        <f t="shared" si="15"/>
        <v>592645.55799999996</v>
      </c>
      <c r="D136" s="18">
        <f t="shared" si="16"/>
        <v>538083.85</v>
      </c>
      <c r="E136" s="18">
        <v>356240.43</v>
      </c>
      <c r="F136" s="18"/>
      <c r="G136" s="18"/>
      <c r="H136" s="18"/>
      <c r="I136" s="18"/>
      <c r="J136" s="18">
        <v>181843.42</v>
      </c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>
        <f t="shared" si="14"/>
        <v>43046.707999999999</v>
      </c>
      <c r="V136" s="18">
        <f t="shared" si="17"/>
        <v>43046.707999999999</v>
      </c>
      <c r="W136" s="18">
        <v>28499.234400000001</v>
      </c>
      <c r="X136" s="18"/>
      <c r="Y136" s="18"/>
      <c r="Z136" s="18"/>
      <c r="AA136" s="18"/>
      <c r="AB136" s="18">
        <v>14547.473600000001</v>
      </c>
      <c r="AC136" s="18"/>
      <c r="AD136" s="18"/>
      <c r="AE136" s="18"/>
      <c r="AF136" s="18"/>
      <c r="AG136" s="18"/>
      <c r="AH136" s="18"/>
      <c r="AI136" s="18">
        <f t="shared" si="13"/>
        <v>11515</v>
      </c>
      <c r="AJ136" s="18">
        <f t="shared" si="18"/>
        <v>11515</v>
      </c>
      <c r="AK136" s="18">
        <v>7623.55</v>
      </c>
      <c r="AL136" s="18"/>
      <c r="AM136" s="18"/>
      <c r="AN136" s="18"/>
      <c r="AO136" s="18"/>
      <c r="AP136" s="18">
        <v>3891.45</v>
      </c>
      <c r="AQ136" s="18"/>
      <c r="AR136" s="18"/>
      <c r="AS136" s="18"/>
      <c r="AT136" s="18"/>
      <c r="AU136" s="18"/>
      <c r="AV136" s="18"/>
    </row>
    <row r="137" spans="1:48" ht="15.75" x14ac:dyDescent="0.25">
      <c r="A137" s="12">
        <v>106</v>
      </c>
      <c r="B137" s="16" t="s">
        <v>12</v>
      </c>
      <c r="C137" s="18">
        <f t="shared" si="15"/>
        <v>1158339.5876</v>
      </c>
      <c r="D137" s="18">
        <f t="shared" si="16"/>
        <v>1051697.47</v>
      </c>
      <c r="E137" s="18"/>
      <c r="F137" s="18">
        <v>182067.5</v>
      </c>
      <c r="G137" s="18">
        <v>129139.18</v>
      </c>
      <c r="H137" s="18">
        <v>618912.80000000005</v>
      </c>
      <c r="I137" s="18"/>
      <c r="J137" s="18">
        <v>121577.99</v>
      </c>
      <c r="K137" s="18"/>
      <c r="L137" s="18"/>
      <c r="M137" s="18"/>
      <c r="N137" s="18"/>
      <c r="O137" s="18"/>
      <c r="P137" s="18"/>
      <c r="Q137" s="18"/>
      <c r="R137" s="18"/>
      <c r="S137" s="18"/>
      <c r="T137" s="18"/>
      <c r="U137" s="18">
        <f t="shared" si="14"/>
        <v>84135.797600000005</v>
      </c>
      <c r="V137" s="18">
        <f t="shared" si="17"/>
        <v>84135.797600000005</v>
      </c>
      <c r="W137" s="18"/>
      <c r="X137" s="18">
        <v>14565.4</v>
      </c>
      <c r="Y137" s="18">
        <v>10331.134399999999</v>
      </c>
      <c r="Z137" s="18">
        <v>49513.024000000005</v>
      </c>
      <c r="AA137" s="18"/>
      <c r="AB137" s="18">
        <v>9726.2392</v>
      </c>
      <c r="AC137" s="18"/>
      <c r="AD137" s="18"/>
      <c r="AE137" s="18"/>
      <c r="AF137" s="18"/>
      <c r="AG137" s="18"/>
      <c r="AH137" s="18"/>
      <c r="AI137" s="18">
        <f t="shared" si="13"/>
        <v>22506.32</v>
      </c>
      <c r="AJ137" s="18">
        <f t="shared" si="18"/>
        <v>22506.32</v>
      </c>
      <c r="AK137" s="18"/>
      <c r="AL137" s="18">
        <v>3896.24</v>
      </c>
      <c r="AM137" s="18">
        <v>2763.58</v>
      </c>
      <c r="AN137" s="18">
        <v>13244.73</v>
      </c>
      <c r="AO137" s="18"/>
      <c r="AP137" s="18">
        <v>2601.77</v>
      </c>
      <c r="AQ137" s="18"/>
      <c r="AR137" s="18"/>
      <c r="AS137" s="18"/>
      <c r="AT137" s="18"/>
      <c r="AU137" s="18"/>
      <c r="AV137" s="18"/>
    </row>
    <row r="138" spans="1:48" ht="15.75" x14ac:dyDescent="0.25">
      <c r="A138" s="12">
        <v>107</v>
      </c>
      <c r="B138" s="16" t="s">
        <v>181</v>
      </c>
      <c r="C138" s="18">
        <f t="shared" si="15"/>
        <v>1123976.4351999999</v>
      </c>
      <c r="D138" s="18">
        <f t="shared" si="16"/>
        <v>1020497.94</v>
      </c>
      <c r="E138" s="18">
        <v>1020497.94</v>
      </c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>
        <f t="shared" si="14"/>
        <v>81639.835200000001</v>
      </c>
      <c r="V138" s="18">
        <f t="shared" si="17"/>
        <v>81639.835200000001</v>
      </c>
      <c r="W138" s="18">
        <v>81639.835200000001</v>
      </c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>
        <f t="shared" si="13"/>
        <v>21838.66</v>
      </c>
      <c r="AJ138" s="18">
        <f t="shared" si="18"/>
        <v>21838.66</v>
      </c>
      <c r="AK138" s="18">
        <v>21838.66</v>
      </c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</row>
    <row r="139" spans="1:48" ht="15.75" x14ac:dyDescent="0.25">
      <c r="A139" s="12">
        <v>108</v>
      </c>
      <c r="B139" s="16" t="s">
        <v>182</v>
      </c>
      <c r="C139" s="18">
        <f t="shared" si="15"/>
        <v>479401.40919999999</v>
      </c>
      <c r="D139" s="18">
        <f t="shared" si="16"/>
        <v>435265.49</v>
      </c>
      <c r="E139" s="18">
        <v>435265.49</v>
      </c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>
        <f t="shared" si="14"/>
        <v>34821.239199999996</v>
      </c>
      <c r="V139" s="18">
        <f t="shared" si="17"/>
        <v>34821.239199999996</v>
      </c>
      <c r="W139" s="18">
        <v>34821.239199999996</v>
      </c>
      <c r="X139" s="18"/>
      <c r="Y139" s="18"/>
      <c r="Z139" s="18"/>
      <c r="AA139" s="18"/>
      <c r="AB139" s="18"/>
      <c r="AC139" s="18"/>
      <c r="AD139" s="18"/>
      <c r="AE139" s="18"/>
      <c r="AF139" s="18"/>
      <c r="AG139" s="18"/>
      <c r="AH139" s="18"/>
      <c r="AI139" s="18">
        <f t="shared" si="13"/>
        <v>9314.68</v>
      </c>
      <c r="AJ139" s="18">
        <f t="shared" si="18"/>
        <v>9314.68</v>
      </c>
      <c r="AK139" s="18">
        <v>9314.68</v>
      </c>
      <c r="AL139" s="18"/>
      <c r="AM139" s="18"/>
      <c r="AN139" s="18"/>
      <c r="AO139" s="18"/>
      <c r="AP139" s="18"/>
      <c r="AQ139" s="18"/>
      <c r="AR139" s="18"/>
      <c r="AS139" s="18"/>
      <c r="AT139" s="18"/>
      <c r="AU139" s="18"/>
      <c r="AV139" s="18"/>
    </row>
    <row r="140" spans="1:48" ht="15.75" x14ac:dyDescent="0.25">
      <c r="A140" s="12">
        <v>109</v>
      </c>
      <c r="B140" s="16" t="s">
        <v>183</v>
      </c>
      <c r="C140" s="18">
        <f t="shared" si="15"/>
        <v>1122560.0783999998</v>
      </c>
      <c r="D140" s="18">
        <f t="shared" si="16"/>
        <v>1019211.98</v>
      </c>
      <c r="E140" s="18">
        <v>1019211.98</v>
      </c>
      <c r="F140" s="18"/>
      <c r="G140" s="18"/>
      <c r="H140" s="18"/>
      <c r="I140" s="18"/>
      <c r="J140" s="18"/>
      <c r="K140" s="18"/>
      <c r="L140" s="18"/>
      <c r="M140" s="18"/>
      <c r="N140" s="18"/>
      <c r="O140" s="18"/>
      <c r="P140" s="18"/>
      <c r="Q140" s="18"/>
      <c r="R140" s="18"/>
      <c r="S140" s="18"/>
      <c r="T140" s="18"/>
      <c r="U140" s="18">
        <f t="shared" si="14"/>
        <v>81536.958400000003</v>
      </c>
      <c r="V140" s="18">
        <f t="shared" si="17"/>
        <v>81536.958400000003</v>
      </c>
      <c r="W140" s="18">
        <v>81536.958400000003</v>
      </c>
      <c r="X140" s="18"/>
      <c r="Y140" s="18"/>
      <c r="Z140" s="18"/>
      <c r="AA140" s="18"/>
      <c r="AB140" s="18"/>
      <c r="AC140" s="18"/>
      <c r="AD140" s="18"/>
      <c r="AE140" s="18"/>
      <c r="AF140" s="18"/>
      <c r="AG140" s="18"/>
      <c r="AH140" s="18"/>
      <c r="AI140" s="18">
        <f t="shared" ref="AI140:AI144" si="19">AJ140+AQ140+AR140+AS140+AT140+AU140+AV140</f>
        <v>21811.14</v>
      </c>
      <c r="AJ140" s="18">
        <f t="shared" si="18"/>
        <v>21811.14</v>
      </c>
      <c r="AK140" s="18">
        <v>21811.14</v>
      </c>
      <c r="AL140" s="18"/>
      <c r="AM140" s="18"/>
      <c r="AN140" s="18"/>
      <c r="AO140" s="18"/>
      <c r="AP140" s="18"/>
      <c r="AQ140" s="18"/>
      <c r="AR140" s="18"/>
      <c r="AS140" s="18"/>
      <c r="AT140" s="18"/>
      <c r="AU140" s="18"/>
      <c r="AV140" s="18"/>
    </row>
    <row r="141" spans="1:48" ht="15.75" x14ac:dyDescent="0.25">
      <c r="A141" s="12">
        <v>110</v>
      </c>
      <c r="B141" s="16" t="s">
        <v>184</v>
      </c>
      <c r="C141" s="18">
        <f t="shared" si="15"/>
        <v>1126606.7912000001</v>
      </c>
      <c r="D141" s="18">
        <f t="shared" si="16"/>
        <v>1022886.14</v>
      </c>
      <c r="E141" s="18">
        <v>1022886.14</v>
      </c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>
        <f t="shared" ref="U141:U144" si="20">V141+AC141+AD141+AE141+AF141+AG141+AH141</f>
        <v>81830.891199999998</v>
      </c>
      <c r="V141" s="18">
        <f t="shared" si="17"/>
        <v>81830.891199999998</v>
      </c>
      <c r="W141" s="18">
        <v>81830.891199999998</v>
      </c>
      <c r="X141" s="18"/>
      <c r="Y141" s="18"/>
      <c r="Z141" s="18"/>
      <c r="AA141" s="18"/>
      <c r="AB141" s="18"/>
      <c r="AC141" s="18"/>
      <c r="AD141" s="18"/>
      <c r="AE141" s="18"/>
      <c r="AF141" s="18"/>
      <c r="AG141" s="18"/>
      <c r="AH141" s="18"/>
      <c r="AI141" s="18">
        <f t="shared" si="19"/>
        <v>21889.759999999998</v>
      </c>
      <c r="AJ141" s="18">
        <f t="shared" si="18"/>
        <v>21889.759999999998</v>
      </c>
      <c r="AK141" s="18">
        <v>21889.759999999998</v>
      </c>
      <c r="AL141" s="18"/>
      <c r="AM141" s="18"/>
      <c r="AN141" s="18"/>
      <c r="AO141" s="18"/>
      <c r="AP141" s="18"/>
      <c r="AQ141" s="18"/>
      <c r="AR141" s="18"/>
      <c r="AS141" s="18"/>
      <c r="AT141" s="18"/>
      <c r="AU141" s="18"/>
      <c r="AV141" s="18"/>
    </row>
    <row r="142" spans="1:48" ht="15.75" x14ac:dyDescent="0.25">
      <c r="A142" s="12">
        <v>111</v>
      </c>
      <c r="B142" s="16" t="s">
        <v>185</v>
      </c>
      <c r="C142" s="18">
        <f t="shared" si="15"/>
        <v>1124785.7715999999</v>
      </c>
      <c r="D142" s="18">
        <f t="shared" si="16"/>
        <v>1021232.77</v>
      </c>
      <c r="E142" s="18">
        <v>1021232.77</v>
      </c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>
        <f t="shared" si="20"/>
        <v>81698.621599999999</v>
      </c>
      <c r="V142" s="18">
        <f t="shared" si="17"/>
        <v>81698.621599999999</v>
      </c>
      <c r="W142" s="18">
        <v>81698.621599999999</v>
      </c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>
        <f t="shared" si="19"/>
        <v>21854.38</v>
      </c>
      <c r="AJ142" s="18">
        <f t="shared" si="18"/>
        <v>21854.38</v>
      </c>
      <c r="AK142" s="18">
        <v>21854.38</v>
      </c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</row>
    <row r="143" spans="1:48" ht="15.75" x14ac:dyDescent="0.25">
      <c r="A143" s="12">
        <v>112</v>
      </c>
      <c r="B143" s="16" t="s">
        <v>186</v>
      </c>
      <c r="C143" s="18">
        <f t="shared" si="15"/>
        <v>1132339.6459999999</v>
      </c>
      <c r="D143" s="18">
        <f t="shared" si="16"/>
        <v>1028091.2</v>
      </c>
      <c r="E143" s="18">
        <v>1028091.2</v>
      </c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>
        <f t="shared" si="20"/>
        <v>82247.296000000002</v>
      </c>
      <c r="V143" s="18">
        <f t="shared" si="17"/>
        <v>82247.296000000002</v>
      </c>
      <c r="W143" s="18">
        <v>82247.296000000002</v>
      </c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>
        <f t="shared" si="19"/>
        <v>22001.15</v>
      </c>
      <c r="AJ143" s="18">
        <f t="shared" si="18"/>
        <v>22001.15</v>
      </c>
      <c r="AK143" s="18">
        <v>22001.15</v>
      </c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</row>
    <row r="144" spans="1:48" ht="15.75" x14ac:dyDescent="0.25">
      <c r="A144" s="12">
        <v>113</v>
      </c>
      <c r="B144" s="16" t="s">
        <v>187</v>
      </c>
      <c r="C144" s="18">
        <f t="shared" si="15"/>
        <v>326098.17480000004</v>
      </c>
      <c r="D144" s="18">
        <f t="shared" si="16"/>
        <v>296076.06</v>
      </c>
      <c r="E144" s="18">
        <v>296076.06</v>
      </c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>
        <f t="shared" si="20"/>
        <v>23686.084800000001</v>
      </c>
      <c r="V144" s="18">
        <f t="shared" si="17"/>
        <v>23686.084800000001</v>
      </c>
      <c r="W144" s="18">
        <v>23686.084800000001</v>
      </c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>
        <f t="shared" si="19"/>
        <v>6336.03</v>
      </c>
      <c r="AJ144" s="18">
        <f t="shared" si="18"/>
        <v>6336.03</v>
      </c>
      <c r="AK144" s="18">
        <v>6336.03</v>
      </c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</row>
    <row r="145" spans="1:48" ht="28.5" customHeight="1" x14ac:dyDescent="0.25">
      <c r="A145" s="89" t="s">
        <v>191</v>
      </c>
      <c r="B145" s="90"/>
      <c r="C145" s="18">
        <f>SUM(C32:C144)</f>
        <v>51955884.849200003</v>
      </c>
      <c r="D145" s="18">
        <f t="shared" ref="D145:AP145" si="21">SUM(D32:D144)</f>
        <v>38184972.330000013</v>
      </c>
      <c r="E145" s="18">
        <f t="shared" si="21"/>
        <v>27673809.839999996</v>
      </c>
      <c r="F145" s="18">
        <f t="shared" si="21"/>
        <v>498315.86</v>
      </c>
      <c r="G145" s="18">
        <f t="shared" si="21"/>
        <v>299830.65999999997</v>
      </c>
      <c r="H145" s="18">
        <f t="shared" si="21"/>
        <v>3016142.4399999995</v>
      </c>
      <c r="I145" s="18">
        <f t="shared" si="21"/>
        <v>171262.78</v>
      </c>
      <c r="J145" s="18">
        <f t="shared" si="21"/>
        <v>6525610.75</v>
      </c>
      <c r="K145" s="18">
        <f t="shared" si="21"/>
        <v>3434</v>
      </c>
      <c r="L145" s="18">
        <f t="shared" si="21"/>
        <v>6028008</v>
      </c>
      <c r="M145" s="18">
        <f t="shared" si="21"/>
        <v>9042.2999999999993</v>
      </c>
      <c r="N145" s="18">
        <f t="shared" si="21"/>
        <v>927830.40999999992</v>
      </c>
      <c r="O145" s="18">
        <f t="shared" si="21"/>
        <v>367</v>
      </c>
      <c r="P145" s="18">
        <f t="shared" si="21"/>
        <v>157076</v>
      </c>
      <c r="Q145" s="18">
        <f t="shared" si="21"/>
        <v>1272.9000000000001</v>
      </c>
      <c r="R145" s="18">
        <f t="shared" si="21"/>
        <v>1311087</v>
      </c>
      <c r="S145" s="18"/>
      <c r="T145" s="18">
        <f t="shared" si="21"/>
        <v>563611</v>
      </c>
      <c r="U145" s="18">
        <f>SUM(U32:U144)</f>
        <v>3773806.7792000002</v>
      </c>
      <c r="V145" s="18">
        <f t="shared" si="21"/>
        <v>3054797.7864000001</v>
      </c>
      <c r="W145" s="18">
        <f t="shared" si="21"/>
        <v>2213904.7872000006</v>
      </c>
      <c r="X145" s="18">
        <f t="shared" si="21"/>
        <v>39865.268800000005</v>
      </c>
      <c r="Y145" s="18">
        <f t="shared" si="21"/>
        <v>23986.452799999999</v>
      </c>
      <c r="Z145" s="18">
        <f t="shared" si="21"/>
        <v>241291.3952</v>
      </c>
      <c r="AA145" s="18">
        <f t="shared" si="21"/>
        <v>13701.0224</v>
      </c>
      <c r="AB145" s="18">
        <f t="shared" si="21"/>
        <v>522048.86000000016</v>
      </c>
      <c r="AC145" s="18">
        <f>SUM(AC32:AC144)</f>
        <v>482240.64</v>
      </c>
      <c r="AD145" s="18">
        <f t="shared" si="21"/>
        <v>74226.432799999995</v>
      </c>
      <c r="AE145" s="18">
        <f t="shared" si="21"/>
        <v>12566.080000000002</v>
      </c>
      <c r="AF145" s="18">
        <f t="shared" si="21"/>
        <v>104886.95999999999</v>
      </c>
      <c r="AG145" s="18"/>
      <c r="AH145" s="18">
        <f t="shared" si="21"/>
        <v>45088.88</v>
      </c>
      <c r="AI145" s="18">
        <f>SUM(AI32:AI144)</f>
        <v>1009493.3300000004</v>
      </c>
      <c r="AJ145" s="18">
        <f t="shared" si="21"/>
        <v>817158.41000000027</v>
      </c>
      <c r="AK145" s="18">
        <f t="shared" si="21"/>
        <v>592219.5299999998</v>
      </c>
      <c r="AL145" s="18">
        <f t="shared" si="21"/>
        <v>10663.96</v>
      </c>
      <c r="AM145" s="18">
        <f t="shared" si="21"/>
        <v>6416.3799999999992</v>
      </c>
      <c r="AN145" s="18">
        <f t="shared" si="21"/>
        <v>64545.459999999992</v>
      </c>
      <c r="AO145" s="18">
        <f t="shared" si="21"/>
        <v>3665.02</v>
      </c>
      <c r="AP145" s="18">
        <f t="shared" si="21"/>
        <v>139648.06000000003</v>
      </c>
      <c r="AQ145" s="18">
        <f>SUM(AQ32:AQ144)</f>
        <v>128999.37</v>
      </c>
      <c r="AR145" s="18">
        <f t="shared" ref="AR145:AV145" si="22">SUM(AR32:AR144)</f>
        <v>19855.57</v>
      </c>
      <c r="AS145" s="18">
        <f t="shared" si="22"/>
        <v>3361.43</v>
      </c>
      <c r="AT145" s="18">
        <f t="shared" si="22"/>
        <v>28057.27</v>
      </c>
      <c r="AU145" s="18">
        <f t="shared" si="22"/>
        <v>0</v>
      </c>
      <c r="AV145" s="18">
        <f t="shared" si="22"/>
        <v>12061.28</v>
      </c>
    </row>
    <row r="146" spans="1:48" ht="15.75" x14ac:dyDescent="0.25">
      <c r="A146" s="1"/>
      <c r="B146" s="1"/>
      <c r="C146" s="6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</row>
  </sheetData>
  <mergeCells count="40">
    <mergeCell ref="S1:W1"/>
    <mergeCell ref="AJ5:AT5"/>
    <mergeCell ref="W6:AB6"/>
    <mergeCell ref="AC6:AC7"/>
    <mergeCell ref="AD6:AD7"/>
    <mergeCell ref="AT6:AT7"/>
    <mergeCell ref="B3:V3"/>
    <mergeCell ref="AU6:AU7"/>
    <mergeCell ref="AV6:AV7"/>
    <mergeCell ref="AE6:AE7"/>
    <mergeCell ref="AF6:AF7"/>
    <mergeCell ref="AG6:AG7"/>
    <mergeCell ref="AH6:AH7"/>
    <mergeCell ref="AJ6:AJ7"/>
    <mergeCell ref="AK6:AP6"/>
    <mergeCell ref="AQ6:AQ7"/>
    <mergeCell ref="AR6:AR7"/>
    <mergeCell ref="AS6:AS7"/>
    <mergeCell ref="AU5:AV5"/>
    <mergeCell ref="D6:D7"/>
    <mergeCell ref="E6:J6"/>
    <mergeCell ref="K6:L7"/>
    <mergeCell ref="M6:N7"/>
    <mergeCell ref="O6:P7"/>
    <mergeCell ref="Q6:R7"/>
    <mergeCell ref="S6:S7"/>
    <mergeCell ref="T6:T7"/>
    <mergeCell ref="K5:R5"/>
    <mergeCell ref="S5:T5"/>
    <mergeCell ref="U5:U7"/>
    <mergeCell ref="V5:AF5"/>
    <mergeCell ref="AG5:AH5"/>
    <mergeCell ref="AI5:AI7"/>
    <mergeCell ref="V6:V7"/>
    <mergeCell ref="A145:B145"/>
    <mergeCell ref="A5:A8"/>
    <mergeCell ref="B5:B8"/>
    <mergeCell ref="C5:C7"/>
    <mergeCell ref="D5:J5"/>
    <mergeCell ref="A31:B31"/>
  </mergeCells>
  <pageMargins left="0.31496062992125984" right="0.31496062992125984" top="0.74803149606299213" bottom="0.74803149606299213" header="0.31496062992125984" footer="0.31496062992125984"/>
  <pageSetup paperSize="9" scale="4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прил 1</vt:lpstr>
      <vt:lpstr>прил 2</vt:lpstr>
      <vt:lpstr>'прил 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Волошко</dc:creator>
  <cp:lastModifiedBy>Регина Маратовна Фатьянова</cp:lastModifiedBy>
  <cp:lastPrinted>2019-12-23T06:41:00Z</cp:lastPrinted>
  <dcterms:created xsi:type="dcterms:W3CDTF">2018-12-12T07:07:29Z</dcterms:created>
  <dcterms:modified xsi:type="dcterms:W3CDTF">2019-12-24T05:38:36Z</dcterms:modified>
</cp:coreProperties>
</file>