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ИК\Desktop\"/>
    </mc:Choice>
  </mc:AlternateContent>
  <bookViews>
    <workbookView xWindow="240" yWindow="45" windowWidth="22995" windowHeight="14880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P22" i="1" l="1"/>
  <c r="O22" i="1"/>
  <c r="K22" i="1"/>
  <c r="P21" i="1"/>
  <c r="O21" i="1"/>
  <c r="K21" i="1"/>
  <c r="P20" i="1"/>
  <c r="O20" i="1"/>
  <c r="K20" i="1"/>
  <c r="P19" i="1"/>
  <c r="O19" i="1"/>
  <c r="K19" i="1"/>
  <c r="P18" i="1"/>
  <c r="O18" i="1"/>
  <c r="K18" i="1"/>
  <c r="P17" i="1"/>
  <c r="O17" i="1"/>
  <c r="K17" i="1"/>
  <c r="P16" i="1"/>
  <c r="O16" i="1"/>
  <c r="K16" i="1"/>
  <c r="P15" i="1"/>
  <c r="O15" i="1"/>
  <c r="K15" i="1"/>
  <c r="P14" i="1"/>
  <c r="O14" i="1"/>
  <c r="K14" i="1"/>
  <c r="P13" i="1"/>
  <c r="O13" i="1"/>
  <c r="K13" i="1"/>
  <c r="P12" i="1"/>
  <c r="O12" i="1"/>
  <c r="K12" i="1"/>
  <c r="P11" i="1"/>
  <c r="O11" i="1"/>
  <c r="K11" i="1"/>
  <c r="P10" i="1"/>
  <c r="O10" i="1"/>
  <c r="K10" i="1"/>
  <c r="P9" i="1"/>
  <c r="O9" i="1"/>
  <c r="K9" i="1"/>
  <c r="P8" i="1"/>
  <c r="O8" i="1"/>
  <c r="K8" i="1"/>
  <c r="P7" i="1"/>
  <c r="O7" i="1"/>
  <c r="K7" i="1"/>
  <c r="P6" i="1"/>
  <c r="O6" i="1"/>
  <c r="K6" i="1"/>
  <c r="P5" i="1"/>
  <c r="O5" i="1"/>
  <c r="K5" i="1"/>
  <c r="P4" i="1"/>
  <c r="O4" i="1"/>
  <c r="K4" i="1"/>
  <c r="P3" i="1"/>
  <c r="O3" i="1"/>
  <c r="K3" i="1"/>
</calcChain>
</file>

<file path=xl/sharedStrings.xml><?xml version="1.0" encoding="utf-8"?>
<sst xmlns="http://schemas.openxmlformats.org/spreadsheetml/2006/main" count="279" uniqueCount="111">
  <si>
    <t>Полиграфические организации и индивидуальные предприниматели
Дополнительные выборы депутатов Совета депутатов Долгодеревенского сельского поселения пятого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</si>
  <si>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</si>
  <si>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</si>
  <si>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</si>
  <si>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</si>
  <si>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</si>
  <si>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</si>
  <si>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</si>
  <si>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</si>
  <si>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</si>
  <si>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</si>
  <si>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</si>
  <si>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</si>
  <si>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</si>
  <si>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</si>
  <si>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</si>
  <si>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</si>
  <si>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</si>
  <si>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Пасманик Виталий Евгеньевич</t>
  </si>
  <si>
    <t>Нет</t>
  </si>
  <si>
    <t>Да</t>
  </si>
  <si>
    <t>Индивидуальный предприниматель</t>
  </si>
  <si>
    <t>744714811849</t>
  </si>
  <si>
    <t>Челябинская область</t>
  </si>
  <si>
    <t>Дополнительные выборы  депутатов Совета депутатов Долгодеревенского сельского поселения пятого созыва</t>
  </si>
  <si>
    <t>Территориальная избирательная комиссия Сосновского района</t>
  </si>
  <si>
    <t>04.07.2021</t>
  </si>
  <si>
    <t>13</t>
  </si>
  <si>
    <t>754084, г.Челябинск, пр.Победы, 157-94</t>
  </si>
  <si>
    <t>редакция газеты "Общественный защитник" (ООО "ЮНИКОМ")</t>
  </si>
  <si>
    <t>Полиграфическая организация</t>
  </si>
  <si>
    <t>7448037775</t>
  </si>
  <si>
    <t>15</t>
  </si>
  <si>
    <t>454012 Челябинская обл., г.Челябинск, ул.Костромская, д.100</t>
  </si>
  <si>
    <t>ООО "Типография ВК"</t>
  </si>
  <si>
    <t>7453228180</t>
  </si>
  <si>
    <t>17</t>
  </si>
  <si>
    <t>454048, г.Челябинск, ул.Красная, 42</t>
  </si>
  <si>
    <t>ООО ПКФ "ТИРАЖ-СЕРВИС"</t>
  </si>
  <si>
    <t>7451190660</t>
  </si>
  <si>
    <t>19</t>
  </si>
  <si>
    <t>454005 г.Челябинск, ул.Свободы, д.179</t>
  </si>
  <si>
    <t>АО "Челябинский дом печати"</t>
  </si>
  <si>
    <t>7453139155</t>
  </si>
  <si>
    <t>07.07.2021</t>
  </si>
  <si>
    <t>2</t>
  </si>
  <si>
    <t>г.Челябинск, Свердловский проспект, д.60</t>
  </si>
  <si>
    <t>Типография ООО "Индустриальный парк"</t>
  </si>
  <si>
    <t>7452134394</t>
  </si>
  <si>
    <t>29</t>
  </si>
  <si>
    <t>г.Челябинск, ул.40-летия Октября, дом № 33, офис № 21"Б"</t>
  </si>
  <si>
    <t>Шестакова Светлана Валерьевна</t>
  </si>
  <si>
    <t>744800944240</t>
  </si>
  <si>
    <t>14.07.2021</t>
  </si>
  <si>
    <t>30</t>
  </si>
  <si>
    <t>454084, г.Челябинск, ул.Кирова, 27, офис 13</t>
  </si>
  <si>
    <t>ООО Типография "Полиграф-Центр"</t>
  </si>
  <si>
    <t>7453278790</t>
  </si>
  <si>
    <t>05.07.2021</t>
  </si>
  <si>
    <t>31</t>
  </si>
  <si>
    <t>г.Челябинск, ул.Могильникова, д.95, пом.2</t>
  </si>
  <si>
    <t>Типография "Партнер ПРИНТ"</t>
  </si>
  <si>
    <t>32</t>
  </si>
  <si>
    <t>ООО "Уральская типография"</t>
  </si>
  <si>
    <t>7447228865</t>
  </si>
  <si>
    <t>33</t>
  </si>
  <si>
    <t>454084 г.Челябинск ул.Каслинская 1</t>
  </si>
  <si>
    <t>Акционерное общество "Элис"</t>
  </si>
  <si>
    <t>"Элис"</t>
  </si>
  <si>
    <t>7453104339</t>
  </si>
  <si>
    <t>12.07.2021</t>
  </si>
  <si>
    <t>34</t>
  </si>
  <si>
    <t>454080, Челябинская область, г. Челябинск, ул. Энгельса, д. 38, корпус Б офис 1</t>
  </si>
  <si>
    <t>Общество с ограниченной ответственностью "СитиМедиа"</t>
  </si>
  <si>
    <t>"СитиМедиа"</t>
  </si>
  <si>
    <t>7453133033</t>
  </si>
  <si>
    <t>35</t>
  </si>
  <si>
    <t>454080, Челябинская обл., г. Челябинск, ул. Энгельса, д. 38, корпус Б офис 2</t>
  </si>
  <si>
    <t>Калинин Андрей Валентинович</t>
  </si>
  <si>
    <t>744805372420</t>
  </si>
  <si>
    <t>36</t>
  </si>
  <si>
    <t>754091 г.Челябинск, ул.Труда, д.60 кв.6</t>
  </si>
  <si>
    <t>ООО "Амиго-Медиа"</t>
  </si>
  <si>
    <t>7447059800</t>
  </si>
  <si>
    <t>37</t>
  </si>
  <si>
    <t>454080, г.Челябинск, ул.Энгельса, д.38 Б, оф.3</t>
  </si>
  <si>
    <t>Общество с ограниченной ответственностью "Форэст"</t>
  </si>
  <si>
    <t>"Форэст"</t>
  </si>
  <si>
    <t>7444053208</t>
  </si>
  <si>
    <t>38</t>
  </si>
  <si>
    <t>455042, Челябинская обл., г. Магнитогорск, ул. Сталеваров, д. 17 А офис 4</t>
  </si>
  <si>
    <t>ООО "Доходное место"</t>
  </si>
  <si>
    <t>7446041102</t>
  </si>
  <si>
    <t>39</t>
  </si>
  <si>
    <t>455038, Челябинская область, у.Магнитогорск, ул.Сталеваров, д.17 А оф.103</t>
  </si>
  <si>
    <t>ООО "Консалт-Проф"</t>
  </si>
  <si>
    <t>40</t>
  </si>
  <si>
    <t>455038, г.Магнитогорск, ул. Сталеваров, д.17 А, оф.200 А</t>
  </si>
  <si>
    <t>ООО Рекламно-Производственная Фирма "Руки"</t>
  </si>
  <si>
    <t>7447140610</t>
  </si>
  <si>
    <t>6</t>
  </si>
  <si>
    <t>454006, г.Челябинск, ул.Российкая, д.5 стр.1</t>
  </si>
  <si>
    <t>ООО Рекламно-производственная группа "О2 Медиа"</t>
  </si>
  <si>
    <t>7452148132</t>
  </si>
  <si>
    <t>7</t>
  </si>
  <si>
    <t>г.Челябинск, ул.Котина, д.31</t>
  </si>
  <si>
    <t>ООО "ПЕРВОПЕЧАТНИК"</t>
  </si>
  <si>
    <t>7453235758</t>
  </si>
  <si>
    <t>9</t>
  </si>
  <si>
    <t>454090, Челябинская обл., Челябинск г., Маркса ул., дом 28 А</t>
  </si>
  <si>
    <t>Отчет составлен 22 июля 2021 г. в 14:45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</si>
</sst>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sqref="A1:R1"/>
    </sheetView>
  </sheetViews>
  <sheetFormatPr defaultRowHeight="15" x14ac:dyDescent="0.25"/>
  <cols>
    <col min="1" max="1" width="3.7109375" customWidth="1"/>
    <col min="2" max="18" width="11.7109375" customWidth="1"/>
  </cols>
  <sheetData>
    <row r="1" spans="1:18" ht="27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94.5" x14ac:dyDescent="0.25">
      <c r="A3" s="1">
        <v>1</v>
      </c>
      <c r="B3" s="2" t="s">
        <v>18</v>
      </c>
      <c r="C3" s="3"/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23</v>
      </c>
      <c r="J3" s="2" t="s">
        <v>24</v>
      </c>
      <c r="K3" s="4">
        <f t="shared" ref="K3:K22" si="0">DATE(2021,9,19)</f>
        <v>44458</v>
      </c>
      <c r="L3" s="2" t="s">
        <v>25</v>
      </c>
      <c r="M3" s="2" t="s">
        <v>23</v>
      </c>
      <c r="N3" s="2" t="s">
        <v>26</v>
      </c>
      <c r="O3" s="4">
        <f>DATE(2021,7,7)</f>
        <v>44384</v>
      </c>
      <c r="P3" s="4">
        <f>DATE(2021,7,13)</f>
        <v>44390</v>
      </c>
      <c r="Q3" s="2" t="s">
        <v>27</v>
      </c>
      <c r="R3" s="2" t="s">
        <v>28</v>
      </c>
    </row>
    <row r="4" spans="1:18" ht="94.5" x14ac:dyDescent="0.25">
      <c r="A4" s="1">
        <v>2</v>
      </c>
      <c r="B4" s="2" t="s">
        <v>29</v>
      </c>
      <c r="C4" s="3"/>
      <c r="D4" s="2" t="s">
        <v>19</v>
      </c>
      <c r="E4" s="2" t="s">
        <v>20</v>
      </c>
      <c r="F4" s="2" t="s">
        <v>30</v>
      </c>
      <c r="G4" s="2" t="s">
        <v>31</v>
      </c>
      <c r="H4" s="2" t="s">
        <v>23</v>
      </c>
      <c r="I4" s="2" t="s">
        <v>23</v>
      </c>
      <c r="J4" s="2" t="s">
        <v>24</v>
      </c>
      <c r="K4" s="4">
        <f t="shared" si="0"/>
        <v>44458</v>
      </c>
      <c r="L4" s="2" t="s">
        <v>25</v>
      </c>
      <c r="M4" s="2" t="s">
        <v>23</v>
      </c>
      <c r="N4" s="2" t="s">
        <v>26</v>
      </c>
      <c r="O4" s="4">
        <f>DATE(2021,7,5)</f>
        <v>44382</v>
      </c>
      <c r="P4" s="4">
        <f>DATE(2021,7,15)</f>
        <v>44392</v>
      </c>
      <c r="Q4" s="2" t="s">
        <v>32</v>
      </c>
      <c r="R4" s="2" t="s">
        <v>33</v>
      </c>
    </row>
    <row r="5" spans="1:18" ht="94.5" x14ac:dyDescent="0.25">
      <c r="A5" s="1">
        <v>3</v>
      </c>
      <c r="B5" s="2" t="s">
        <v>34</v>
      </c>
      <c r="C5" s="3"/>
      <c r="D5" s="2" t="s">
        <v>19</v>
      </c>
      <c r="E5" s="2" t="s">
        <v>20</v>
      </c>
      <c r="F5" s="2" t="s">
        <v>30</v>
      </c>
      <c r="G5" s="2" t="s">
        <v>35</v>
      </c>
      <c r="H5" s="2" t="s">
        <v>23</v>
      </c>
      <c r="I5" s="2" t="s">
        <v>23</v>
      </c>
      <c r="J5" s="2" t="s">
        <v>24</v>
      </c>
      <c r="K5" s="4">
        <f t="shared" si="0"/>
        <v>44458</v>
      </c>
      <c r="L5" s="2" t="s">
        <v>25</v>
      </c>
      <c r="M5" s="2" t="s">
        <v>23</v>
      </c>
      <c r="N5" s="2" t="s">
        <v>26</v>
      </c>
      <c r="O5" s="4">
        <f>DATE(2021,7,5)</f>
        <v>44382</v>
      </c>
      <c r="P5" s="4">
        <f>DATE(2021,7,15)</f>
        <v>44392</v>
      </c>
      <c r="Q5" s="2" t="s">
        <v>36</v>
      </c>
      <c r="R5" s="2" t="s">
        <v>37</v>
      </c>
    </row>
    <row r="6" spans="1:18" ht="94.5" x14ac:dyDescent="0.25">
      <c r="A6" s="1">
        <v>4</v>
      </c>
      <c r="B6" s="2" t="s">
        <v>38</v>
      </c>
      <c r="C6" s="3"/>
      <c r="D6" s="2" t="s">
        <v>19</v>
      </c>
      <c r="E6" s="2" t="s">
        <v>20</v>
      </c>
      <c r="F6" s="2" t="s">
        <v>30</v>
      </c>
      <c r="G6" s="2" t="s">
        <v>39</v>
      </c>
      <c r="H6" s="2" t="s">
        <v>23</v>
      </c>
      <c r="I6" s="2" t="s">
        <v>23</v>
      </c>
      <c r="J6" s="2" t="s">
        <v>24</v>
      </c>
      <c r="K6" s="4">
        <f t="shared" si="0"/>
        <v>44458</v>
      </c>
      <c r="L6" s="2" t="s">
        <v>25</v>
      </c>
      <c r="M6" s="2" t="s">
        <v>23</v>
      </c>
      <c r="N6" s="2" t="s">
        <v>26</v>
      </c>
      <c r="O6" s="4">
        <f>DATE(2021,7,5)</f>
        <v>44382</v>
      </c>
      <c r="P6" s="4">
        <f>DATE(2021,7,15)</f>
        <v>44392</v>
      </c>
      <c r="Q6" s="2" t="s">
        <v>40</v>
      </c>
      <c r="R6" s="2" t="s">
        <v>41</v>
      </c>
    </row>
    <row r="7" spans="1:18" ht="94.5" x14ac:dyDescent="0.25">
      <c r="A7" s="1">
        <v>5</v>
      </c>
      <c r="B7" s="2" t="s">
        <v>42</v>
      </c>
      <c r="C7" s="3"/>
      <c r="D7" s="2" t="s">
        <v>19</v>
      </c>
      <c r="E7" s="2" t="s">
        <v>20</v>
      </c>
      <c r="F7" s="2" t="s">
        <v>30</v>
      </c>
      <c r="G7" s="2" t="s">
        <v>43</v>
      </c>
      <c r="H7" s="2" t="s">
        <v>23</v>
      </c>
      <c r="I7" s="2" t="s">
        <v>23</v>
      </c>
      <c r="J7" s="2" t="s">
        <v>24</v>
      </c>
      <c r="K7" s="4">
        <f t="shared" si="0"/>
        <v>44458</v>
      </c>
      <c r="L7" s="2" t="s">
        <v>25</v>
      </c>
      <c r="M7" s="2" t="s">
        <v>23</v>
      </c>
      <c r="N7" s="2" t="s">
        <v>44</v>
      </c>
      <c r="O7" s="4">
        <f>DATE(2021,7,9)</f>
        <v>44386</v>
      </c>
      <c r="P7" s="4">
        <f>DATE(2021,7,9)</f>
        <v>44386</v>
      </c>
      <c r="Q7" s="2" t="s">
        <v>45</v>
      </c>
      <c r="R7" s="2" t="s">
        <v>46</v>
      </c>
    </row>
    <row r="8" spans="1:18" ht="94.5" x14ac:dyDescent="0.25">
      <c r="A8" s="1">
        <v>6</v>
      </c>
      <c r="B8" s="2" t="s">
        <v>47</v>
      </c>
      <c r="C8" s="3"/>
      <c r="D8" s="2" t="s">
        <v>19</v>
      </c>
      <c r="E8" s="2" t="s">
        <v>20</v>
      </c>
      <c r="F8" s="2" t="s">
        <v>30</v>
      </c>
      <c r="G8" s="2" t="s">
        <v>48</v>
      </c>
      <c r="H8" s="2" t="s">
        <v>23</v>
      </c>
      <c r="I8" s="2" t="s">
        <v>23</v>
      </c>
      <c r="J8" s="2" t="s">
        <v>24</v>
      </c>
      <c r="K8" s="4">
        <f t="shared" si="0"/>
        <v>44458</v>
      </c>
      <c r="L8" s="2" t="s">
        <v>25</v>
      </c>
      <c r="M8" s="2" t="s">
        <v>23</v>
      </c>
      <c r="N8" s="3"/>
      <c r="O8" s="4">
        <f>DATE(2021,7,15)</f>
        <v>44392</v>
      </c>
      <c r="P8" s="4">
        <f>DATE(2021,7,15)</f>
        <v>44392</v>
      </c>
      <c r="Q8" s="2" t="s">
        <v>49</v>
      </c>
      <c r="R8" s="2" t="s">
        <v>50</v>
      </c>
    </row>
    <row r="9" spans="1:18" ht="94.5" x14ac:dyDescent="0.25">
      <c r="A9" s="1">
        <v>7</v>
      </c>
      <c r="B9" s="2" t="s">
        <v>51</v>
      </c>
      <c r="C9" s="2" t="s">
        <v>51</v>
      </c>
      <c r="D9" s="2" t="s">
        <v>19</v>
      </c>
      <c r="E9" s="2" t="s">
        <v>20</v>
      </c>
      <c r="F9" s="2" t="s">
        <v>21</v>
      </c>
      <c r="G9" s="2" t="s">
        <v>52</v>
      </c>
      <c r="H9" s="2" t="s">
        <v>23</v>
      </c>
      <c r="I9" s="2" t="s">
        <v>23</v>
      </c>
      <c r="J9" s="2" t="s">
        <v>24</v>
      </c>
      <c r="K9" s="4">
        <f t="shared" si="0"/>
        <v>44458</v>
      </c>
      <c r="L9" s="2" t="s">
        <v>25</v>
      </c>
      <c r="M9" s="2" t="s">
        <v>23</v>
      </c>
      <c r="N9" s="2" t="s">
        <v>53</v>
      </c>
      <c r="O9" s="4">
        <f>DATE(2021,7,16)</f>
        <v>44393</v>
      </c>
      <c r="P9" s="4">
        <f>DATE(2021,7,16)</f>
        <v>44393</v>
      </c>
      <c r="Q9" s="2" t="s">
        <v>54</v>
      </c>
      <c r="R9" s="2" t="s">
        <v>55</v>
      </c>
    </row>
    <row r="10" spans="1:18" ht="94.5" x14ac:dyDescent="0.25">
      <c r="A10" s="1">
        <v>8</v>
      </c>
      <c r="B10" s="2" t="s">
        <v>56</v>
      </c>
      <c r="C10" s="3"/>
      <c r="D10" s="2" t="s">
        <v>19</v>
      </c>
      <c r="E10" s="2" t="s">
        <v>20</v>
      </c>
      <c r="F10" s="2" t="s">
        <v>30</v>
      </c>
      <c r="G10" s="2" t="s">
        <v>57</v>
      </c>
      <c r="H10" s="2" t="s">
        <v>23</v>
      </c>
      <c r="I10" s="2" t="s">
        <v>23</v>
      </c>
      <c r="J10" s="2" t="s">
        <v>24</v>
      </c>
      <c r="K10" s="4">
        <f t="shared" si="0"/>
        <v>44458</v>
      </c>
      <c r="L10" s="2" t="s">
        <v>25</v>
      </c>
      <c r="M10" s="2" t="s">
        <v>23</v>
      </c>
      <c r="N10" s="2" t="s">
        <v>58</v>
      </c>
      <c r="O10" s="4">
        <f>DATE(2021,7,12)</f>
        <v>44389</v>
      </c>
      <c r="P10" s="4">
        <f>DATE(2021,7,19)</f>
        <v>44396</v>
      </c>
      <c r="Q10" s="2" t="s">
        <v>59</v>
      </c>
      <c r="R10" s="2" t="s">
        <v>60</v>
      </c>
    </row>
    <row r="11" spans="1:18" ht="94.5" x14ac:dyDescent="0.25">
      <c r="A11" s="1">
        <v>9</v>
      </c>
      <c r="B11" s="2" t="s">
        <v>61</v>
      </c>
      <c r="C11" s="3"/>
      <c r="D11" s="2" t="s">
        <v>19</v>
      </c>
      <c r="E11" s="2" t="s">
        <v>20</v>
      </c>
      <c r="F11" s="2" t="s">
        <v>30</v>
      </c>
      <c r="G11" s="3"/>
      <c r="H11" s="2" t="s">
        <v>23</v>
      </c>
      <c r="I11" s="2" t="s">
        <v>23</v>
      </c>
      <c r="J11" s="2" t="s">
        <v>24</v>
      </c>
      <c r="K11" s="4">
        <f t="shared" si="0"/>
        <v>44458</v>
      </c>
      <c r="L11" s="2" t="s">
        <v>25</v>
      </c>
      <c r="M11" s="2" t="s">
        <v>23</v>
      </c>
      <c r="N11" s="2" t="s">
        <v>44</v>
      </c>
      <c r="O11" s="4">
        <f>DATE(2021,7,12)</f>
        <v>44389</v>
      </c>
      <c r="P11" s="4">
        <f>DATE(2021,7,19)</f>
        <v>44396</v>
      </c>
      <c r="Q11" s="2" t="s">
        <v>62</v>
      </c>
      <c r="R11" s="3"/>
    </row>
    <row r="12" spans="1:18" ht="94.5" x14ac:dyDescent="0.25">
      <c r="A12" s="1">
        <v>10</v>
      </c>
      <c r="B12" s="2" t="s">
        <v>63</v>
      </c>
      <c r="C12" s="3"/>
      <c r="D12" s="2" t="s">
        <v>19</v>
      </c>
      <c r="E12" s="2" t="s">
        <v>20</v>
      </c>
      <c r="F12" s="2" t="s">
        <v>30</v>
      </c>
      <c r="G12" s="2" t="s">
        <v>64</v>
      </c>
      <c r="H12" s="2" t="s">
        <v>23</v>
      </c>
      <c r="I12" s="2" t="s">
        <v>23</v>
      </c>
      <c r="J12" s="2" t="s">
        <v>24</v>
      </c>
      <c r="K12" s="4">
        <f t="shared" si="0"/>
        <v>44458</v>
      </c>
      <c r="L12" s="2" t="s">
        <v>25</v>
      </c>
      <c r="M12" s="2" t="s">
        <v>23</v>
      </c>
      <c r="N12" s="2" t="s">
        <v>26</v>
      </c>
      <c r="O12" s="4">
        <f>DATE(2021,7,15)</f>
        <v>44392</v>
      </c>
      <c r="P12" s="4">
        <f t="shared" ref="P12:P19" si="1">DATE(2021,7,22)</f>
        <v>44399</v>
      </c>
      <c r="Q12" s="2" t="s">
        <v>65</v>
      </c>
      <c r="R12" s="2" t="s">
        <v>66</v>
      </c>
    </row>
    <row r="13" spans="1:18" ht="94.5" x14ac:dyDescent="0.25">
      <c r="A13" s="1">
        <v>11</v>
      </c>
      <c r="B13" s="2" t="s">
        <v>67</v>
      </c>
      <c r="C13" s="2" t="s">
        <v>68</v>
      </c>
      <c r="D13" s="2" t="s">
        <v>19</v>
      </c>
      <c r="E13" s="2" t="s">
        <v>20</v>
      </c>
      <c r="F13" s="2" t="s">
        <v>30</v>
      </c>
      <c r="G13" s="2" t="s">
        <v>69</v>
      </c>
      <c r="H13" s="2" t="s">
        <v>23</v>
      </c>
      <c r="I13" s="2" t="s">
        <v>23</v>
      </c>
      <c r="J13" s="2" t="s">
        <v>24</v>
      </c>
      <c r="K13" s="4">
        <f t="shared" si="0"/>
        <v>44458</v>
      </c>
      <c r="L13" s="2" t="s">
        <v>25</v>
      </c>
      <c r="M13" s="2" t="s">
        <v>23</v>
      </c>
      <c r="N13" s="2" t="s">
        <v>70</v>
      </c>
      <c r="O13" s="4">
        <f t="shared" ref="O13:O19" si="2">DATE(2021,7,12)</f>
        <v>44389</v>
      </c>
      <c r="P13" s="4">
        <f t="shared" si="1"/>
        <v>44399</v>
      </c>
      <c r="Q13" s="2" t="s">
        <v>71</v>
      </c>
      <c r="R13" s="2" t="s">
        <v>72</v>
      </c>
    </row>
    <row r="14" spans="1:18" ht="94.5" x14ac:dyDescent="0.25">
      <c r="A14" s="1">
        <v>12</v>
      </c>
      <c r="B14" s="2" t="s">
        <v>73</v>
      </c>
      <c r="C14" s="2" t="s">
        <v>74</v>
      </c>
      <c r="D14" s="2" t="s">
        <v>19</v>
      </c>
      <c r="E14" s="2" t="s">
        <v>20</v>
      </c>
      <c r="F14" s="2" t="s">
        <v>30</v>
      </c>
      <c r="G14" s="2" t="s">
        <v>75</v>
      </c>
      <c r="H14" s="2" t="s">
        <v>23</v>
      </c>
      <c r="I14" s="2" t="s">
        <v>23</v>
      </c>
      <c r="J14" s="2" t="s">
        <v>24</v>
      </c>
      <c r="K14" s="4">
        <f t="shared" si="0"/>
        <v>44458</v>
      </c>
      <c r="L14" s="2" t="s">
        <v>25</v>
      </c>
      <c r="M14" s="2" t="s">
        <v>23</v>
      </c>
      <c r="N14" s="2" t="s">
        <v>70</v>
      </c>
      <c r="O14" s="4">
        <f t="shared" si="2"/>
        <v>44389</v>
      </c>
      <c r="P14" s="4">
        <f t="shared" si="1"/>
        <v>44399</v>
      </c>
      <c r="Q14" s="2" t="s">
        <v>76</v>
      </c>
      <c r="R14" s="2" t="s">
        <v>77</v>
      </c>
    </row>
    <row r="15" spans="1:18" ht="94.5" x14ac:dyDescent="0.25">
      <c r="A15" s="1">
        <v>13</v>
      </c>
      <c r="B15" s="2" t="s">
        <v>78</v>
      </c>
      <c r="C15" s="3"/>
      <c r="D15" s="2" t="s">
        <v>19</v>
      </c>
      <c r="E15" s="2" t="s">
        <v>20</v>
      </c>
      <c r="F15" s="2" t="s">
        <v>21</v>
      </c>
      <c r="G15" s="2" t="s">
        <v>79</v>
      </c>
      <c r="H15" s="2" t="s">
        <v>23</v>
      </c>
      <c r="I15" s="2" t="s">
        <v>23</v>
      </c>
      <c r="J15" s="2" t="s">
        <v>24</v>
      </c>
      <c r="K15" s="4">
        <f t="shared" si="0"/>
        <v>44458</v>
      </c>
      <c r="L15" s="2" t="s">
        <v>25</v>
      </c>
      <c r="M15" s="2" t="s">
        <v>23</v>
      </c>
      <c r="N15" s="2" t="s">
        <v>70</v>
      </c>
      <c r="O15" s="4">
        <f t="shared" si="2"/>
        <v>44389</v>
      </c>
      <c r="P15" s="4">
        <f t="shared" si="1"/>
        <v>44399</v>
      </c>
      <c r="Q15" s="2" t="s">
        <v>80</v>
      </c>
      <c r="R15" s="2" t="s">
        <v>81</v>
      </c>
    </row>
    <row r="16" spans="1:18" ht="94.5" x14ac:dyDescent="0.25">
      <c r="A16" s="1">
        <v>14</v>
      </c>
      <c r="B16" s="2" t="s">
        <v>82</v>
      </c>
      <c r="C16" s="3"/>
      <c r="D16" s="2" t="s">
        <v>19</v>
      </c>
      <c r="E16" s="2" t="s">
        <v>20</v>
      </c>
      <c r="F16" s="2" t="s">
        <v>30</v>
      </c>
      <c r="G16" s="2" t="s">
        <v>83</v>
      </c>
      <c r="H16" s="2" t="s">
        <v>23</v>
      </c>
      <c r="I16" s="2" t="s">
        <v>23</v>
      </c>
      <c r="J16" s="2" t="s">
        <v>24</v>
      </c>
      <c r="K16" s="4">
        <f t="shared" si="0"/>
        <v>44458</v>
      </c>
      <c r="L16" s="2" t="s">
        <v>25</v>
      </c>
      <c r="M16" s="2" t="s">
        <v>23</v>
      </c>
      <c r="N16" s="2" t="s">
        <v>70</v>
      </c>
      <c r="O16" s="4">
        <f t="shared" si="2"/>
        <v>44389</v>
      </c>
      <c r="P16" s="4">
        <f t="shared" si="1"/>
        <v>44399</v>
      </c>
      <c r="Q16" s="2" t="s">
        <v>84</v>
      </c>
      <c r="R16" s="2" t="s">
        <v>85</v>
      </c>
    </row>
    <row r="17" spans="1:18" ht="94.5" x14ac:dyDescent="0.25">
      <c r="A17" s="1">
        <v>15</v>
      </c>
      <c r="B17" s="2" t="s">
        <v>86</v>
      </c>
      <c r="C17" s="2" t="s">
        <v>87</v>
      </c>
      <c r="D17" s="2" t="s">
        <v>19</v>
      </c>
      <c r="E17" s="2" t="s">
        <v>20</v>
      </c>
      <c r="F17" s="2" t="s">
        <v>30</v>
      </c>
      <c r="G17" s="2" t="s">
        <v>88</v>
      </c>
      <c r="H17" s="2" t="s">
        <v>23</v>
      </c>
      <c r="I17" s="2" t="s">
        <v>23</v>
      </c>
      <c r="J17" s="2" t="s">
        <v>24</v>
      </c>
      <c r="K17" s="4">
        <f t="shared" si="0"/>
        <v>44458</v>
      </c>
      <c r="L17" s="2" t="s">
        <v>25</v>
      </c>
      <c r="M17" s="2" t="s">
        <v>23</v>
      </c>
      <c r="N17" s="2" t="s">
        <v>70</v>
      </c>
      <c r="O17" s="4">
        <f t="shared" si="2"/>
        <v>44389</v>
      </c>
      <c r="P17" s="4">
        <f t="shared" si="1"/>
        <v>44399</v>
      </c>
      <c r="Q17" s="2" t="s">
        <v>89</v>
      </c>
      <c r="R17" s="2" t="s">
        <v>90</v>
      </c>
    </row>
    <row r="18" spans="1:18" ht="94.5" x14ac:dyDescent="0.25">
      <c r="A18" s="1">
        <v>16</v>
      </c>
      <c r="B18" s="2" t="s">
        <v>91</v>
      </c>
      <c r="C18" s="3"/>
      <c r="D18" s="2" t="s">
        <v>19</v>
      </c>
      <c r="E18" s="2" t="s">
        <v>20</v>
      </c>
      <c r="F18" s="2" t="s">
        <v>30</v>
      </c>
      <c r="G18" s="2" t="s">
        <v>92</v>
      </c>
      <c r="H18" s="2" t="s">
        <v>23</v>
      </c>
      <c r="I18" s="2" t="s">
        <v>23</v>
      </c>
      <c r="J18" s="2" t="s">
        <v>24</v>
      </c>
      <c r="K18" s="4">
        <f t="shared" si="0"/>
        <v>44458</v>
      </c>
      <c r="L18" s="2" t="s">
        <v>25</v>
      </c>
      <c r="M18" s="2" t="s">
        <v>23</v>
      </c>
      <c r="N18" s="2" t="s">
        <v>70</v>
      </c>
      <c r="O18" s="4">
        <f t="shared" si="2"/>
        <v>44389</v>
      </c>
      <c r="P18" s="4">
        <f t="shared" si="1"/>
        <v>44399</v>
      </c>
      <c r="Q18" s="2" t="s">
        <v>93</v>
      </c>
      <c r="R18" s="2" t="s">
        <v>94</v>
      </c>
    </row>
    <row r="19" spans="1:18" ht="94.5" x14ac:dyDescent="0.25">
      <c r="A19" s="1">
        <v>17</v>
      </c>
      <c r="B19" s="2" t="s">
        <v>95</v>
      </c>
      <c r="C19" s="3"/>
      <c r="D19" s="2" t="s">
        <v>19</v>
      </c>
      <c r="E19" s="2" t="s">
        <v>20</v>
      </c>
      <c r="F19" s="2" t="s">
        <v>30</v>
      </c>
      <c r="G19" s="3"/>
      <c r="H19" s="2" t="s">
        <v>23</v>
      </c>
      <c r="I19" s="2" t="s">
        <v>23</v>
      </c>
      <c r="J19" s="2" t="s">
        <v>24</v>
      </c>
      <c r="K19" s="4">
        <f t="shared" si="0"/>
        <v>44458</v>
      </c>
      <c r="L19" s="2" t="s">
        <v>25</v>
      </c>
      <c r="M19" s="2" t="s">
        <v>23</v>
      </c>
      <c r="N19" s="2" t="s">
        <v>70</v>
      </c>
      <c r="O19" s="4">
        <f t="shared" si="2"/>
        <v>44389</v>
      </c>
      <c r="P19" s="4">
        <f t="shared" si="1"/>
        <v>44399</v>
      </c>
      <c r="Q19" s="2" t="s">
        <v>96</v>
      </c>
      <c r="R19" s="2" t="s">
        <v>97</v>
      </c>
    </row>
    <row r="20" spans="1:18" ht="94.5" x14ac:dyDescent="0.25">
      <c r="A20" s="1">
        <v>18</v>
      </c>
      <c r="B20" s="2" t="s">
        <v>98</v>
      </c>
      <c r="C20" s="3"/>
      <c r="D20" s="2" t="s">
        <v>19</v>
      </c>
      <c r="E20" s="2" t="s">
        <v>20</v>
      </c>
      <c r="F20" s="2" t="s">
        <v>30</v>
      </c>
      <c r="G20" s="2" t="s">
        <v>99</v>
      </c>
      <c r="H20" s="2" t="s">
        <v>23</v>
      </c>
      <c r="I20" s="2" t="s">
        <v>23</v>
      </c>
      <c r="J20" s="2" t="s">
        <v>24</v>
      </c>
      <c r="K20" s="4">
        <f t="shared" si="0"/>
        <v>44458</v>
      </c>
      <c r="L20" s="2" t="s">
        <v>25</v>
      </c>
      <c r="M20" s="2" t="s">
        <v>23</v>
      </c>
      <c r="N20" s="2" t="s">
        <v>44</v>
      </c>
      <c r="O20" s="4">
        <f>DATE(2021,7,9)</f>
        <v>44386</v>
      </c>
      <c r="P20" s="4">
        <f>DATE(2021,7,12)</f>
        <v>44389</v>
      </c>
      <c r="Q20" s="2" t="s">
        <v>100</v>
      </c>
      <c r="R20" s="2" t="s">
        <v>101</v>
      </c>
    </row>
    <row r="21" spans="1:18" ht="94.5" x14ac:dyDescent="0.25">
      <c r="A21" s="1">
        <v>19</v>
      </c>
      <c r="B21" s="2" t="s">
        <v>102</v>
      </c>
      <c r="C21" s="3"/>
      <c r="D21" s="2" t="s">
        <v>19</v>
      </c>
      <c r="E21" s="2" t="s">
        <v>20</v>
      </c>
      <c r="F21" s="2" t="s">
        <v>30</v>
      </c>
      <c r="G21" s="2" t="s">
        <v>103</v>
      </c>
      <c r="H21" s="2" t="s">
        <v>23</v>
      </c>
      <c r="I21" s="2" t="s">
        <v>23</v>
      </c>
      <c r="J21" s="2" t="s">
        <v>24</v>
      </c>
      <c r="K21" s="4">
        <f t="shared" si="0"/>
        <v>44458</v>
      </c>
      <c r="L21" s="2" t="s">
        <v>25</v>
      </c>
      <c r="M21" s="2" t="s">
        <v>23</v>
      </c>
      <c r="N21" s="2" t="s">
        <v>26</v>
      </c>
      <c r="O21" s="4">
        <f>DATE(2021,7,9)</f>
        <v>44386</v>
      </c>
      <c r="P21" s="4">
        <f>DATE(2021,7,13)</f>
        <v>44390</v>
      </c>
      <c r="Q21" s="2" t="s">
        <v>104</v>
      </c>
      <c r="R21" s="2" t="s">
        <v>105</v>
      </c>
    </row>
    <row r="22" spans="1:18" ht="94.5" x14ac:dyDescent="0.25">
      <c r="A22" s="1">
        <v>20</v>
      </c>
      <c r="B22" s="2" t="s">
        <v>106</v>
      </c>
      <c r="C22" s="3"/>
      <c r="D22" s="2" t="s">
        <v>19</v>
      </c>
      <c r="E22" s="2" t="s">
        <v>20</v>
      </c>
      <c r="F22" s="2" t="s">
        <v>30</v>
      </c>
      <c r="G22" s="2" t="s">
        <v>107</v>
      </c>
      <c r="H22" s="2" t="s">
        <v>23</v>
      </c>
      <c r="I22" s="2" t="s">
        <v>23</v>
      </c>
      <c r="J22" s="2" t="s">
        <v>24</v>
      </c>
      <c r="K22" s="4">
        <f t="shared" si="0"/>
        <v>44458</v>
      </c>
      <c r="L22" s="2" t="s">
        <v>25</v>
      </c>
      <c r="M22" s="2" t="s">
        <v>23</v>
      </c>
      <c r="N22" s="2" t="s">
        <v>26</v>
      </c>
      <c r="O22" s="4">
        <f>DATE(2021,7,7)</f>
        <v>44384</v>
      </c>
      <c r="P22" s="4">
        <f>DATE(2021,7,13)</f>
        <v>44390</v>
      </c>
      <c r="Q22" s="2" t="s">
        <v>108</v>
      </c>
      <c r="R22" s="2" t="s">
        <v>109</v>
      </c>
    </row>
    <row r="23" spans="1:18" x14ac:dyDescent="0.25">
      <c r="A23" s="8" t="s">
        <v>110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</row>
  </sheetData>
  <mergeCells count="2">
    <mergeCell ref="A1:R1"/>
    <mergeCell ref="A23:R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ТИК</cp:lastModifiedBy>
  <dcterms:created xsi:type="dcterms:W3CDTF">2021-07-22T09:45:42Z</dcterms:created>
  <dcterms:modified xsi:type="dcterms:W3CDTF">2021-07-22T10:11:55Z</dcterms:modified>
</cp:coreProperties>
</file>