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60" windowWidth="11295" windowHeight="9300" tabRatio="601"/>
  </bookViews>
  <sheets>
    <sheet name="для деп." sheetId="8" r:id="rId1"/>
  </sheets>
  <definedNames>
    <definedName name="_xlnm._FilterDatabase" localSheetId="0" hidden="1">'для деп.'!$A$1:$G$328</definedName>
  </definedNames>
  <calcPr calcId="145621"/>
</workbook>
</file>

<file path=xl/calcChain.xml><?xml version="1.0" encoding="utf-8"?>
<calcChain xmlns="http://schemas.openxmlformats.org/spreadsheetml/2006/main">
  <c r="F198" i="8" l="1"/>
  <c r="F206" i="8"/>
  <c r="F282" i="8" l="1"/>
  <c r="F280" i="8"/>
  <c r="F278" i="8"/>
  <c r="F267" i="8"/>
  <c r="F265" i="8"/>
  <c r="F263" i="8"/>
  <c r="F261" i="8"/>
  <c r="F259" i="8"/>
  <c r="F257" i="8"/>
  <c r="F255" i="8"/>
  <c r="F253" i="8"/>
  <c r="F251" i="8"/>
  <c r="F249" i="8"/>
  <c r="F247" i="8"/>
  <c r="F245" i="8"/>
  <c r="F241" i="8"/>
  <c r="F239" i="8"/>
  <c r="F235" i="8"/>
  <c r="F233" i="8"/>
  <c r="F326" i="8"/>
  <c r="F73" i="8" l="1"/>
  <c r="F39" i="8"/>
  <c r="F307" i="8"/>
  <c r="F231" i="8"/>
  <c r="F156" i="8"/>
  <c r="F147" i="8"/>
  <c r="F136" i="8"/>
  <c r="F126" i="8"/>
  <c r="F188" i="8"/>
  <c r="F190" i="8"/>
  <c r="F185" i="8"/>
  <c r="F179" i="8" s="1"/>
  <c r="F174" i="8"/>
  <c r="F171" i="8"/>
  <c r="F145" i="8" l="1"/>
  <c r="F143" i="8" s="1"/>
  <c r="F216" i="8" l="1"/>
  <c r="F214" i="8"/>
  <c r="F212" i="8"/>
  <c r="F271" i="8"/>
  <c r="F113" i="8"/>
  <c r="F112" i="8" s="1"/>
  <c r="F110" i="8"/>
  <c r="F101" i="8"/>
  <c r="F211" i="8" l="1"/>
  <c r="F50" i="8"/>
  <c r="F61" i="8"/>
  <c r="F80" i="8" l="1"/>
  <c r="F301" i="8"/>
  <c r="F297" i="8"/>
  <c r="F292" i="8"/>
  <c r="F237" i="8" l="1"/>
  <c r="F269" i="8"/>
  <c r="F243" i="8"/>
  <c r="F230" i="8" l="1"/>
  <c r="F223" i="8"/>
  <c r="F276" i="8" l="1"/>
  <c r="F274" i="8"/>
  <c r="F209" i="8"/>
  <c r="F83" i="8"/>
  <c r="F69" i="8"/>
  <c r="F33" i="8"/>
  <c r="F28" i="8"/>
  <c r="F25" i="8"/>
  <c r="F286" i="8"/>
  <c r="F284" i="8"/>
  <c r="F86" i="8" l="1"/>
  <c r="F289" i="8"/>
  <c r="F273" i="8" l="1"/>
  <c r="F220" i="8"/>
  <c r="F205" i="8"/>
  <c r="F169" i="8" l="1"/>
  <c r="F168" i="8" l="1"/>
  <c r="F154" i="8"/>
  <c r="F141" i="8" l="1"/>
  <c r="F139" i="8"/>
  <c r="F134" i="8"/>
  <c r="F131" i="8"/>
  <c r="F105" i="8"/>
  <c r="F104" i="8" s="1"/>
  <c r="F108" i="8"/>
  <c r="F107" i="8" s="1"/>
  <c r="F98" i="8" l="1"/>
  <c r="F92" i="8"/>
  <c r="F72" i="8"/>
  <c r="F91" i="8" l="1"/>
  <c r="F41" i="8"/>
  <c r="F19" i="8"/>
  <c r="F37" i="8"/>
  <c r="F10" i="8"/>
  <c r="F31" i="8"/>
  <c r="F18" i="8" l="1"/>
  <c r="F202" i="8"/>
  <c r="F324" i="8" l="1"/>
  <c r="F323" i="8" s="1"/>
  <c r="F305" i="8"/>
  <c r="F288" i="8" s="1"/>
  <c r="F161" i="8"/>
  <c r="F163" i="8"/>
  <c r="F165" i="8"/>
  <c r="F153" i="8" l="1"/>
  <c r="F148" i="8"/>
  <c r="F133" i="8" s="1"/>
  <c r="F129" i="8"/>
  <c r="F124" i="8" s="1"/>
  <c r="F123" i="8" s="1"/>
  <c r="F200" i="8"/>
  <c r="F196" i="8"/>
  <c r="F187" i="8" l="1"/>
  <c r="F315" i="8"/>
  <c r="F314" i="8" s="1"/>
  <c r="F313" i="8" s="1"/>
  <c r="F116" i="8"/>
  <c r="F115" i="8" s="1"/>
  <c r="F103" i="8" s="1"/>
  <c r="F89" i="8"/>
  <c r="F88" i="8" s="1"/>
  <c r="F321" i="8" l="1"/>
  <c r="F68" i="8"/>
  <c r="F208" i="8" l="1"/>
  <c r="F318" i="8"/>
  <c r="F317" i="8" s="1"/>
  <c r="F319" i="8"/>
  <c r="F219" i="8"/>
  <c r="F65" i="8"/>
  <c r="F64" i="8" s="1"/>
  <c r="F60" i="8"/>
  <c r="F57" i="8"/>
  <c r="F120" i="8"/>
  <c r="F119" i="8" s="1"/>
  <c r="F118" i="8" s="1"/>
  <c r="F7" i="8"/>
  <c r="F6" i="8" s="1"/>
  <c r="F53" i="8"/>
  <c r="F49" i="8" s="1"/>
  <c r="F311" i="8"/>
  <c r="F310" i="8" s="1"/>
  <c r="F309" i="8" s="1"/>
  <c r="F16" i="8"/>
  <c r="F151" i="8"/>
  <c r="F150" i="8" s="1"/>
  <c r="F47" i="8"/>
  <c r="F36" i="8" s="1"/>
  <c r="F59" i="8" l="1"/>
  <c r="F56" i="8"/>
  <c r="F55" i="8" s="1"/>
  <c r="F167" i="8"/>
  <c r="F204" i="8"/>
  <c r="F9" i="8"/>
  <c r="F5" i="8" s="1"/>
  <c r="F67" i="8"/>
  <c r="F218" i="8" l="1"/>
  <c r="F122" i="8"/>
  <c r="F328" i="8" l="1"/>
</calcChain>
</file>

<file path=xl/sharedStrings.xml><?xml version="1.0" encoding="utf-8"?>
<sst xmlns="http://schemas.openxmlformats.org/spreadsheetml/2006/main" count="1614" uniqueCount="319">
  <si>
    <t>Наименование</t>
  </si>
  <si>
    <t>Код функциональной классификации</t>
  </si>
  <si>
    <t>ВСЕГО</t>
  </si>
  <si>
    <t>Общегосударственные вопросы</t>
  </si>
  <si>
    <t>раздел</t>
  </si>
  <si>
    <t>целевая статья</t>
  </si>
  <si>
    <t>вид расходов</t>
  </si>
  <si>
    <t>000 00 00</t>
  </si>
  <si>
    <t>01</t>
  </si>
  <si>
    <t>00</t>
  </si>
  <si>
    <t>000</t>
  </si>
  <si>
    <t>02</t>
  </si>
  <si>
    <t>Глава муниципального образования</t>
  </si>
  <si>
    <t>03</t>
  </si>
  <si>
    <t xml:space="preserve">01 </t>
  </si>
  <si>
    <t>04</t>
  </si>
  <si>
    <t>05</t>
  </si>
  <si>
    <t>06</t>
  </si>
  <si>
    <t>12</t>
  </si>
  <si>
    <t xml:space="preserve">000 00 00 </t>
  </si>
  <si>
    <t>Другие общегосударственные вопросы</t>
  </si>
  <si>
    <t>14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</si>
  <si>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</si>
  <si>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</si>
  <si>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</si>
  <si>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08</t>
  </si>
  <si>
    <t>Охрана окружающей среды</t>
  </si>
  <si>
    <t>Образование</t>
  </si>
  <si>
    <t xml:space="preserve">07 </t>
  </si>
  <si>
    <t>Дошкольное образование</t>
  </si>
  <si>
    <t>07</t>
  </si>
  <si>
    <t>Общее образование</t>
  </si>
  <si>
    <t>Другие вопросы в области образования</t>
  </si>
  <si>
    <t>09</t>
  </si>
  <si>
    <t>Культура</t>
  </si>
  <si>
    <t>441 99 00</t>
  </si>
  <si>
    <t>442 99 00</t>
  </si>
  <si>
    <t>Амбулаторная помощь</t>
  </si>
  <si>
    <t>Физическая культура и спорт</t>
  </si>
  <si>
    <t>10</t>
  </si>
  <si>
    <t>Социальная политика</t>
  </si>
  <si>
    <t>Социальное обслуживание населения</t>
  </si>
  <si>
    <t>Социальное обеспечение населения</t>
  </si>
  <si>
    <t>Другие выплаты в области социальной политики</t>
  </si>
  <si>
    <t>Охрана семьи и детства</t>
  </si>
  <si>
    <t>Межбюджетные трансферты</t>
  </si>
  <si>
    <t>11</t>
  </si>
  <si>
    <t>Защита населения  и территории от последствий чрезвычайных  ситуаций природного  и техногенного характера , гражданская оборона</t>
  </si>
  <si>
    <t>Другие вопросы в области национальной экономики</t>
  </si>
  <si>
    <t>Мероприятия по землеустройству и землепользованию</t>
  </si>
  <si>
    <t>002 11 00</t>
  </si>
  <si>
    <t>Организация  работы органов  управления сельского хозяйства муниципальных образований за счет субсидии из областного бюджета</t>
  </si>
  <si>
    <t xml:space="preserve">02 </t>
  </si>
  <si>
    <t>002 04 34</t>
  </si>
  <si>
    <t>Расходы на обеспечение деятельности  по предоставлению гражданам субсидий</t>
  </si>
  <si>
    <t>Председатель представительного органа муниципального образования</t>
  </si>
  <si>
    <t>002 04 46</t>
  </si>
  <si>
    <t>Жилищно-коммунальное хозяйство</t>
  </si>
  <si>
    <t>Функционирование законодательных (представительных)органов государственной власти и представительных органов муниципальных образований</t>
  </si>
  <si>
    <t>340 03 00</t>
  </si>
  <si>
    <t>512 97 00</t>
  </si>
  <si>
    <t>002 04 58</t>
  </si>
  <si>
    <t>002 04 78</t>
  </si>
  <si>
    <t>002 04 86</t>
  </si>
  <si>
    <t>002 04 60</t>
  </si>
  <si>
    <t>002 04 57</t>
  </si>
  <si>
    <t>508 99 80</t>
  </si>
  <si>
    <t>002 04 74</t>
  </si>
  <si>
    <t>517 02 00</t>
  </si>
  <si>
    <t>Субсидия  на организацию работы  органов управления  социальной защиты населения</t>
  </si>
  <si>
    <t>Организация работы финансовых органов  муниципальных образований  за счет субсидии областного бюджета</t>
  </si>
  <si>
    <t>Обеспечение деятельности школ-детских садов, школ начальных, неполных средних и средних за счет субвенции местных бюджетов на обеспечение государственных гарантий прав граждан  в сфере образования</t>
  </si>
  <si>
    <t>Субвенции  по социальному обслуживанию населения</t>
  </si>
  <si>
    <t>Расходы за счет субвенции  из областного  бюджета  на организацию и осуществление  деятельности  по опеке и попечительству</t>
  </si>
  <si>
    <t>002 25 00</t>
  </si>
  <si>
    <t>Председатель контрольно-счетной палаты</t>
  </si>
  <si>
    <t>Организация  работы органов  управления сельского хозяйства муниципальных образований за счет местного бюджета</t>
  </si>
  <si>
    <t>795 00 17</t>
  </si>
  <si>
    <t xml:space="preserve">000  </t>
  </si>
  <si>
    <t>Молодежная политика и оздоровление детей</t>
  </si>
  <si>
    <t>795 00 09</t>
  </si>
  <si>
    <t>795 00 05</t>
  </si>
  <si>
    <t>795 00 07</t>
  </si>
  <si>
    <t>795 00 01</t>
  </si>
  <si>
    <t>795 00 04</t>
  </si>
  <si>
    <t>795 00 10</t>
  </si>
  <si>
    <t>002 04 01</t>
  </si>
  <si>
    <t>002 04 97</t>
  </si>
  <si>
    <t>Создание административных комиссий и определение перечня должностных лиц, уполномоченных составлять протоколы об административных правонарушениях</t>
  </si>
  <si>
    <t>Другие вопросы в области здравоохранения</t>
  </si>
  <si>
    <t>Другие вопросы в области культуры, кинематографии</t>
  </si>
  <si>
    <t>Иные дотации</t>
  </si>
  <si>
    <t>Здравоохранение</t>
  </si>
  <si>
    <t>410 01 00</t>
  </si>
  <si>
    <t>Другие вопросы в области охраны окружающей среды</t>
  </si>
  <si>
    <t>13</t>
  </si>
  <si>
    <t>Органы юстиции</t>
  </si>
  <si>
    <t>Национальная оборона</t>
  </si>
  <si>
    <t>Мобилизационная и вневойсковая подготовка</t>
  </si>
  <si>
    <t>Центральный аппарат (местный бюджет)</t>
  </si>
  <si>
    <t>Дотация на выравнивание  бюджетной
 обеспеченности бюджетов поселений за счет субвенции  бюджетам муниципальных районов</t>
  </si>
  <si>
    <t>795 00 22</t>
  </si>
  <si>
    <t>002 04 98</t>
  </si>
  <si>
    <t>795 00 06</t>
  </si>
  <si>
    <t>Массовый спорт</t>
  </si>
  <si>
    <t>Лицензирование розничной продажи алкогольной продукции</t>
  </si>
  <si>
    <t>002 03 00</t>
  </si>
  <si>
    <t>Мероприятия в области спорта и физической культуры</t>
  </si>
  <si>
    <t>516 01 02</t>
  </si>
  <si>
    <t>516 01 01</t>
  </si>
  <si>
    <t>420 82 00</t>
  </si>
  <si>
    <t>Предоставление субсидий бюджетным учреждениям</t>
  </si>
  <si>
    <t>421 82 00</t>
  </si>
  <si>
    <t>421 82 88</t>
  </si>
  <si>
    <t>422 82 75</t>
  </si>
  <si>
    <t>423 82 00</t>
  </si>
  <si>
    <t>452 82 00</t>
  </si>
  <si>
    <t>440 82 00</t>
  </si>
  <si>
    <t xml:space="preserve">440 82 00 </t>
  </si>
  <si>
    <t>Обеспечение деятельности подведомственных казенных учреждений</t>
  </si>
  <si>
    <t>Субсидии бюджетным учреждениям на иные цели</t>
  </si>
  <si>
    <t>470 82 00</t>
  </si>
  <si>
    <t>471 82 00</t>
  </si>
  <si>
    <t>508 82 80</t>
  </si>
  <si>
    <t>Дотация на выравнивание бюджетной
обеспеченности бюджетов поселений за счет собственных средств бюджета муниципального района</t>
  </si>
  <si>
    <t>Дотации на выравнивание бюджетной обеспеченности субъектов Российской Федерации и муниципальных образований</t>
  </si>
  <si>
    <t>Расходы на реализацию переданных государственных полномочий в области охраны труда</t>
  </si>
  <si>
    <t>Общеэкономические вопросы</t>
  </si>
  <si>
    <t>795 00 20</t>
  </si>
  <si>
    <t xml:space="preserve">04 </t>
  </si>
  <si>
    <t>Жилищное хозяйство</t>
  </si>
  <si>
    <t>102 01 02</t>
  </si>
  <si>
    <t>Бюджетные инвестиции в объекты капитального строительства собственности муниципальных образований</t>
  </si>
  <si>
    <t>444 06 01</t>
  </si>
  <si>
    <t>Субсидии редакциям печатных средств массовой информации в целях возмещения затрат в связи с производством и распространением печатных средств массовой информации в Сосновском муниципальном районе</t>
  </si>
  <si>
    <t>Природоохранные мероприятия</t>
  </si>
  <si>
    <t>Периодическая печать и издательства</t>
  </si>
  <si>
    <t>Средства массовой информации</t>
  </si>
  <si>
    <t>Субсидия бюджетным учреждениям на финансовое обеспечение муниципального задания на оказание муниципальных услуг (выполнение работ)</t>
  </si>
  <si>
    <t>Предоставление субсидий бюджетным учреждениям за счет средств муниципального района</t>
  </si>
  <si>
    <t>Субсидии бюджетным учреждениям на иные цели (капитальный ремонт)</t>
  </si>
  <si>
    <t>Центральный аппарат (местный аппарат)</t>
  </si>
  <si>
    <t>421 82 10</t>
  </si>
  <si>
    <t>795 00 19</t>
  </si>
  <si>
    <t>Дорожное хозяйство (дорожные фонды)</t>
  </si>
  <si>
    <t>Поддержка мер по обеспечению сбалансированности бюджетов</t>
  </si>
  <si>
    <t>Культура и кинематография</t>
  </si>
  <si>
    <t>421 82 01</t>
  </si>
  <si>
    <t>795 00 31</t>
  </si>
  <si>
    <t>121</t>
  </si>
  <si>
    <t>Фонд оплаты труда государственных (муниципальных) 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</si>
  <si>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</si>
  <si>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>122</t>
  </si>
  <si>
    <t>244</t>
  </si>
  <si>
    <t>Прочая закупка товаров, работ и услуг для обеспечения государственных (муниципальных) нужд</t>
  </si>
  <si>
    <t>851</t>
  </si>
  <si>
    <t>подраздел</t>
  </si>
  <si>
    <t>852</t>
  </si>
  <si>
    <t>022 04 01</t>
  </si>
  <si>
    <t>Уплата налога на имущество организаций и земельного налога</t>
  </si>
  <si>
    <t>Уплата прочих налогов, сборов и иных платежей</t>
  </si>
  <si>
    <t>Организация работы комиссий  по делам  несовершеннолетних и защите их прав</t>
  </si>
  <si>
    <t>Реализация переданных  государственных полномочий в области  охраны окружающей среды</t>
  </si>
  <si>
    <t>350</t>
  </si>
  <si>
    <t>Премии и гранты</t>
  </si>
  <si>
    <t>530</t>
  </si>
  <si>
    <t>Субвенции</t>
  </si>
  <si>
    <t>002 04 99</t>
  </si>
  <si>
    <t>098 02 01</t>
  </si>
  <si>
    <t>810</t>
  </si>
  <si>
    <t>Обеспечение мероприятий по капитальному ремонту многоквартирных домов за счет средств бюджетов</t>
  </si>
  <si>
    <t>Субсидии юридическим лицам (кроме некоммерческих организаций), индивидуальным предпринимателям, физическим лицам</t>
  </si>
  <si>
    <t>000 000 00</t>
  </si>
  <si>
    <t>351 05 00</t>
  </si>
  <si>
    <t>243</t>
  </si>
  <si>
    <t>Закупка товаров, работ, услуг в целях капитального ремонта государственного (муниципального) имущества</t>
  </si>
  <si>
    <t>Мероприятия в области коммунального хозяйства</t>
  </si>
  <si>
    <t>611</t>
  </si>
  <si>
    <t>612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</si>
  <si>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</si>
  <si>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420 82 88</t>
  </si>
  <si>
    <t xml:space="preserve">Финансовое обеспечение получения дошкольного образования в частных дошкольных образовательных организациях </t>
  </si>
  <si>
    <t>111</t>
  </si>
  <si>
    <t>112</t>
  </si>
  <si>
    <t>Фонд оплаты труда казенных учреждений и взносы по обязательному социальному страхованию</t>
  </si>
  <si>
    <t>Иные выплаты персоналу казенных учреждений, за исключением фонда оплаты труда</t>
  </si>
  <si>
    <t>Выплаты пенсии за выслугу лет лицам, замещавшим должности муниципальной службы и ежемесячные доплаты к трудовой пенсии лицам, осуществлявшим полномочия депутата, выборного должностного лица органа местного самоуправления на постоянной основе</t>
  </si>
  <si>
    <t xml:space="preserve">Обеспечение дополнительных мер социальной защиты ветеранов в Челябинской области (компенсация расходов на оплату жилых помещений и коммунальных услуг) </t>
  </si>
  <si>
    <t>Пособия, компенсации и иные социальные выплаты гражданам, кроме публичных нормативных обязательств</t>
  </si>
  <si>
    <t>321</t>
  </si>
  <si>
    <t xml:space="preserve">Возмещение стоимости услуг по погребению и выплату социального пособия на погребение </t>
  </si>
  <si>
    <t xml:space="preserve">Ежемесячная денежная выплата на оплату жилья и коммунальных услуг многодетной семье </t>
  </si>
  <si>
    <t>Пособия, компенсации, меры социальной поддержки по публичным нормативным обязательствам</t>
  </si>
  <si>
    <t xml:space="preserve">Выплата областного единовременного пособия при рождении ребенка </t>
  </si>
  <si>
    <t xml:space="preserve">10 </t>
  </si>
  <si>
    <t>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</si>
  <si>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Оплата жилищно-коммунальных услуг отдельным категориям граждан</t>
  </si>
  <si>
    <t>Предоставление гражданам субсидий на оплату жилого помещения и коммунальных услуг</t>
  </si>
  <si>
    <t>Ежемесячное пособие на ребенка</t>
  </si>
  <si>
    <t>Субсидии некоммерческим организациям (за исключением государственных (муниципальных) учреждений)</t>
  </si>
  <si>
    <t>630</t>
  </si>
  <si>
    <t>Расходы на реализацию полномочий Российской Федерации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
1995 года № 81-ФЗ «О государственных пособиях гражданам, имеющим детей» на 2014 год</t>
  </si>
  <si>
    <t>Осуществление мер социальной поддержки граждан, работающих и проживающих в сельских населенных 
пунктах и рабочих поселках Челябинской области</t>
  </si>
  <si>
    <t>Расходы за счет субвенции из областного бюджета на выплаты приемной семье на содержание подопечных детей</t>
  </si>
  <si>
    <t>520 13 11</t>
  </si>
  <si>
    <t>Расходы за счет субвенции из областного бюджета на оплату труда приемного родителя</t>
  </si>
  <si>
    <t>520 13 12</t>
  </si>
  <si>
    <t>Расходы за счет субвенции из областного бюджета на выплаты семьям опекунов на содержание подопечных детей</t>
  </si>
  <si>
    <t>520 13 20</t>
  </si>
  <si>
    <t>521 02 91</t>
  </si>
  <si>
    <t>511</t>
  </si>
  <si>
    <t>512</t>
  </si>
  <si>
    <t>Дотации на выравнивание бюджетной обеспеченности</t>
  </si>
  <si>
    <t>Распределение бюджетных ассигнований  по разделам, подразделам, целевым статьям и группам видов расходов классификации расходов бюджета на 2014 год</t>
  </si>
  <si>
    <t>Сумма</t>
  </si>
  <si>
    <t>Распределение субвенций местным бюджетам на выплату ежемесячного пособия по уходу за ребенком в возрасте от полутора до трех лет на 2014 год</t>
  </si>
  <si>
    <t>Обеспечение мер социальной поддержки граждан, имеющих звание "Ветеран труда Челябинской области" (ежемесячная денежная выплата)</t>
  </si>
  <si>
    <t>491 01 00</t>
  </si>
  <si>
    <t>505 48 00</t>
  </si>
  <si>
    <t>505 52 50</t>
  </si>
  <si>
    <t>505 52 80</t>
  </si>
  <si>
    <t>505 53 80</t>
  </si>
  <si>
    <t>505 55 08</t>
  </si>
  <si>
    <t>505 63 56</t>
  </si>
  <si>
    <t>313</t>
  </si>
  <si>
    <t>505 75 10</t>
  </si>
  <si>
    <t>505 75 22</t>
  </si>
  <si>
    <t>505 75 25</t>
  </si>
  <si>
    <t>505 75 32</t>
  </si>
  <si>
    <t>505 75 35</t>
  </si>
  <si>
    <t>505 75 42</t>
  </si>
  <si>
    <t>505 75 51</t>
  </si>
  <si>
    <t>505 75 53</t>
  </si>
  <si>
    <t>505 75 60</t>
  </si>
  <si>
    <t>505 75 70</t>
  </si>
  <si>
    <t>505 75 80</t>
  </si>
  <si>
    <t>505 75 90</t>
  </si>
  <si>
    <t>514 05 01</t>
  </si>
  <si>
    <t>Субсидии гражданам на приобретение жилья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</si>
  <si>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</si>
  <si>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505 21 03</t>
  </si>
  <si>
    <t>505 21 04</t>
  </si>
  <si>
    <t>322</t>
  </si>
  <si>
    <t>521 02 03</t>
  </si>
  <si>
    <t>521 02 04</t>
  </si>
  <si>
    <t xml:space="preserve">Компенсация затрат родителей (законных представителей) детей-инвалидов в части организации обучения по основным общеобразовательным программам на дому </t>
  </si>
  <si>
    <t>420 82 89</t>
  </si>
  <si>
    <t>242</t>
  </si>
  <si>
    <t>Закупка товаров, работ, услуг в сфере информационно-коммуникационных технологий</t>
  </si>
  <si>
    <t>123</t>
  </si>
  <si>
    <t>Обеспечение дополнительных мер социальной защиты ветеранов в Челябинской области (компенсационные выплаты за пользование услугами связи)</t>
  </si>
  <si>
    <t>831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</si>
  <si>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</si>
  <si>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>795 00 18</t>
  </si>
  <si>
    <t>Муниципальная программа Сосновского муниципального района "Обеспечение доступным и комфортным жильем граждан Российской Федерации  " на 2014–2020    годы</t>
  </si>
  <si>
    <t>600 05 00</t>
  </si>
  <si>
    <t>Благоустройство</t>
  </si>
  <si>
    <t xml:space="preserve">Муниципальная программа Сосновского муниципального района "Повышение эффективности реализации молодежной политики Сосновского района" на 2014год   </t>
  </si>
  <si>
    <t>795 00 11</t>
  </si>
  <si>
    <t>795 00 15</t>
  </si>
  <si>
    <t>Муниципальная  программа Сосновского муниципального района "Вакцинопрофилактика населения Сосновского  района" на 2014-2015 годы</t>
  </si>
  <si>
    <t>Муниципальная  программа Сосновского муниципального района "Развитие донорского движения в Сосновском районе" на 2014-2015 годы</t>
  </si>
  <si>
    <t>423 82 02</t>
  </si>
  <si>
    <t>423 82 03</t>
  </si>
  <si>
    <t>Субсидии бюджетным учреждениям на иные цели (текущий ремонт)</t>
  </si>
  <si>
    <t xml:space="preserve">Субсидии бюджетным учреждениям на иные цели  (приобретение основных средств) </t>
  </si>
  <si>
    <t>Муниципальная  программа Сосновского муниципального района "Оснащение музыкальными инструментами и сопутствующим оборудованием детских школ искусств в Сосновском районе"</t>
  </si>
  <si>
    <t>440 82 01</t>
  </si>
  <si>
    <t>440 82 03</t>
  </si>
  <si>
    <t xml:space="preserve">Субсидии бюджетным учреждениям на иные цели (капитальный ремонт) </t>
  </si>
  <si>
    <t>442 99 70</t>
  </si>
  <si>
    <t>Выплата  библиотечным работникам  лечебного пособия  и ежемесячной  надбавки  к заработной плате  за выслугу лет</t>
  </si>
  <si>
    <t>Обеспечение деятельности подведомственных учреждений</t>
  </si>
  <si>
    <t>Муниципальная  программа Сосновского муниципального района "Укрепление материально-технической базы учреждений культуры Сосновского  района " на 2014-2015 годы</t>
  </si>
  <si>
    <t>420 82 01</t>
  </si>
  <si>
    <t>420 82 03</t>
  </si>
  <si>
    <t>Муниципальная  программа Сосновского муниципального района "Поддержка и развитие дошкольного образования в Сосновском муниципальном районе" на 2014 год</t>
  </si>
  <si>
    <t>795 00 29</t>
  </si>
  <si>
    <t>517 02 01</t>
  </si>
  <si>
    <t>Поддержка мер по обеспечению сбалансированности бюджетов (пожарная безопасность)</t>
  </si>
  <si>
    <t>Компенсация части платы, взимаемой с родителей (законных представителей) за присмотр и уход за детьми в образовательных организациях, реализующих образовательную программу дошкольного образования, расположенных на территории Челябинской области</t>
  </si>
  <si>
    <t>Коммунальное хозяйство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</si>
  <si>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</si>
  <si>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070 05 00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</si>
  <si>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</si>
  <si>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795 00 03</t>
  </si>
  <si>
    <t xml:space="preserve">Муниципальная программа Сосновского муниципального района  "Социальная поддержка инвалидов  в Сосновском муниципальном районе" на 2013-2016 годы </t>
  </si>
  <si>
    <t>Муниципальная программа Сосновского муниципального района "Развитие малого и среднего предпринимательства в Сосновском муниципальном районе "</t>
  </si>
  <si>
    <t>Осуществление полномочий по первичному воинскому учету на территориях, где отсутствуют военные комиссариаты</t>
  </si>
  <si>
    <t>001 51 18</t>
  </si>
  <si>
    <t>001 59 03</t>
  </si>
  <si>
    <t xml:space="preserve">Приложение № 4                                                                                                                                к решению Собрания депутатов  "О бюджете Сосновского муниципального района на 2014 год и на плановый период 2015 и 2016 годов"       от 18.12.2013 года № 698                                                                            </t>
  </si>
  <si>
    <t>Обеспечение деятельности финансовых , налоговых и таможенных органов и органов финансового (финасново-бюджетного)надзора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</si>
  <si>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</si>
  <si>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и муниципального образования</t>
  </si>
  <si>
    <t>Осуществление полномочий по комплектованию, учету и хранению  архивных документов, отнесенных к государственной  собственности Челябинской области</t>
  </si>
  <si>
    <t>Муниципальная  программа Сосновского муниципального района "Развитие муниципальной службы в Сосновском районе" на 2014-2015 годы</t>
  </si>
  <si>
    <t>Реализация полномочий Российской Федерации на государственную регистрацию актов гражданского состояния</t>
  </si>
  <si>
    <t>Резервные фонды исполнительных органов местного самоуправления</t>
  </si>
  <si>
    <t>Организация проведения на территории Челябинской области мероприятий по предупреждению и ликвидации болезней животных, их лечению, защите населения от болезней, общих для человека и животных</t>
  </si>
  <si>
    <t>Муниципальная  программа Сосновского муниципального района "Развитие дорожного хозяйства в Сосновском районе" на 2014-2015 годы</t>
  </si>
  <si>
    <t>Прочие мероприятия по благоустройству поселений</t>
  </si>
  <si>
    <t>Другие вопросы в области жилищно-коммунального хозяйства</t>
  </si>
  <si>
    <t>Субсидии бюджетным учреждениям на иные цели (обеспечение продуктами питания детей из малообеспеченных семей и детей с нарушением здоровья, обучающихся в МОУ за счет средств муниципального района</t>
  </si>
  <si>
    <t>Социальная поддержка детей-сирот и детей, оставшихся без попечения родителей, находящихся в муниципальных образовательных учреждениях для детей-сирот и детей, оставшихся без попечения родителей</t>
  </si>
  <si>
    <t>Муниципальная  программа Сосновского муниципального района "Развитие образования  в Сосновском муниципальном районе" на 2014-2015 годы</t>
  </si>
  <si>
    <t xml:space="preserve">Муниципальная  программа Сосновского муниципального района "Дети Сосновского района" на 2014-2015 годы </t>
  </si>
  <si>
    <t>Муниципальная  программа Сосновского муниципального района "Развитие библиотечного дела в Сосновском муниципальном районе" в 2013-2017годы</t>
  </si>
  <si>
    <t>Муниципальная  программа Сосновского муниципального района "Нестационарное обслуживание досуга населения Сосновского муниципального района "Живи село" на 2013-2018годы</t>
  </si>
  <si>
    <t>Муниципальная  программа Сосновского муниципального района " Пожарная безопасность муниципальных учреждений культуры Сосновского муниципального района на 2013-2017 гг.."</t>
  </si>
  <si>
    <t>Стационарная медицинская помощь</t>
  </si>
  <si>
    <t>Муниципальная  программа Сосновского муниципального района "Развитие здравоохранения в Сосновском районе" на 2014-2015 годы</t>
  </si>
  <si>
    <t>Выплата  единовременного социального пособия граждан, находящихся в трудной жизненной ситуации</t>
  </si>
  <si>
    <t>Обеспечение мер социальной поддержки ветеранов труда и тружеников тыла (ежемесячная выплата)</t>
  </si>
  <si>
    <t>Обеспечение мер социальной поддержки ветеранов труда и тружеников тыла(компенсация расходов на оплату жилых помещений и коммунальных услуг)</t>
  </si>
  <si>
    <t>Обеспечение мер социальной поддержки реабилитированных лиц и лиц, признанных пострадавшими от политической репрессий(ежемесячная денежная выплата)</t>
  </si>
  <si>
    <t>Обеспечение мер социальной поддержки реабилитированных лиц и лиц, признанных пострадавшими от политической репрессий(компенсация расходов на оплату жилых помещений и коммунальных услуг)</t>
  </si>
  <si>
    <t>Субсидии некоммерческим организациям, осуществляющим поддержку ветеранов (пенсионеров) войны, труда, Вооруженных Сил и правоохранительных органов</t>
  </si>
  <si>
    <t xml:space="preserve">Обеспечение предоставления жилых помещений детям-сиротам и детям, оставшихся без попечения родителей при наличии судебных решений о представлении жилых помещений по договорам социального найма, вынесенных до 1 января 2013 года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</si>
</sst>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i/>
      <sz val="10"/>
      <name val="Arial Cyr"/>
      <charset val="204"/>
    </font>
    <font>
      <sz val="11"/>
      <name val="Arial Cyr"/>
      <charset val="204"/>
    </font>
    <font>
      <sz val="11"/>
      <name val="Times New Roman"/>
      <family val="1"/>
      <charset val="204"/>
    </font>
    <font>
      <sz val="10"/>
      <color theme="1"/>
      <name val="Arial Cyr"/>
      <charset val="204"/>
    </font>
    <font>
      <sz val="8"/>
      <name val="Arial"/>
      <family val="2"/>
      <charset val="204"/>
    </font>
    <font>
      <i/>
      <sz val="8"/>
      <name val="Arial"/>
      <family val="2"/>
      <charset val="204"/>
    </font>
    <font>
      <sz val="10"/>
      <name val="Arial"/>
      <family val="2"/>
      <charset val="204"/>
    </font>
    <font>
      <sz val="10"/>
      <color theme="2" tint="-0.89999084444715716"/>
      <name val="Arial"/>
      <family val="2"/>
      <charset val="204"/>
    </font>
    <font>
      <sz val="10"/>
      <color rgb="FFFF0000"/>
      <name val="Arial Cyr"/>
      <charset val="204"/>
    </font>
    <font>
      <sz val="8"/>
      <color rgb="FF000000"/>
      <name val="Arial"/>
      <family val="2"/>
      <charset val="204"/>
    </font>
    <font>
      <sz val="10"/>
      <color rgb="FF00B0F0"/>
      <name val="Arial Cyr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1" xfId="0" applyFont="1" applyBorder="1"/>
    <xf numFmtId="0" fontId="5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49" fontId="2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0" xfId="0" applyFill="1"/>
    <xf numFmtId="49" fontId="1" fillId="0" borderId="1" xfId="0" applyNumberFormat="1" applyFont="1" applyFill="1" applyBorder="1" applyAlignment="1">
      <alignment horizontal="center" vertical="center"/>
    </xf>
    <xf numFmtId="0" fontId="2" fillId="0" borderId="0" xfId="0" applyFont="1"/>
    <xf numFmtId="4" fontId="0" fillId="0" borderId="1" xfId="0" applyNumberForma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vertical="center"/>
    </xf>
    <xf numFmtId="49" fontId="0" fillId="0" borderId="1" xfId="0" applyNumberForma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wrapText="1"/>
    </xf>
    <xf numFmtId="49" fontId="6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4" fontId="0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7" fillId="0" borderId="0" xfId="0" applyFont="1" applyBorder="1"/>
    <xf numFmtId="4" fontId="0" fillId="0" borderId="0" xfId="0" applyNumberForma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0" fillId="0" borderId="0" xfId="0" applyNumberFormat="1"/>
    <xf numFmtId="4" fontId="0" fillId="0" borderId="0" xfId="0" applyNumberFormat="1" applyAlignment="1">
      <alignment vertical="center"/>
    </xf>
    <xf numFmtId="4" fontId="0" fillId="0" borderId="0" xfId="0" applyNumberFormat="1" applyFill="1"/>
    <xf numFmtId="49" fontId="0" fillId="0" borderId="2" xfId="0" applyNumberFormat="1" applyFill="1" applyBorder="1" applyAlignment="1">
      <alignment horizontal="center" vertical="center"/>
    </xf>
    <xf numFmtId="0" fontId="5" fillId="0" borderId="1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0" fillId="2" borderId="0" xfId="0" applyFill="1"/>
    <xf numFmtId="0" fontId="3" fillId="3" borderId="1" xfId="0" applyFont="1" applyFill="1" applyBorder="1" applyAlignment="1">
      <alignment wrapText="1"/>
    </xf>
    <xf numFmtId="49" fontId="6" fillId="3" borderId="1" xfId="0" applyNumberFormat="1" applyFont="1" applyFill="1" applyBorder="1" applyAlignment="1">
      <alignment horizontal="center" vertical="center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0" borderId="1" xfId="0" applyFont="1" applyFill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5" fillId="0" borderId="1" xfId="0" applyFont="1" applyBorder="1"/>
    <xf numFmtId="0" fontId="8" fillId="0" borderId="0" xfId="0" applyFont="1" applyBorder="1" applyAlignment="1">
      <alignment horizontal="right"/>
    </xf>
    <xf numFmtId="0" fontId="3" fillId="0" borderId="1" xfId="0" applyFont="1" applyBorder="1" applyAlignment="1">
      <alignment horizontal="center" vertical="top" textRotation="90"/>
    </xf>
    <xf numFmtId="0" fontId="3" fillId="0" borderId="1" xfId="0" applyFont="1" applyBorder="1" applyAlignment="1">
      <alignment horizontal="center" vertical="top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1" xfId="0" applyFont="1" applyFill="1" applyBorder="1" applyAlignment="1">
      <alignment horizontal="left" vertical="top" wrapText="1"/>
    </xf>
    <xf numFmtId="49" fontId="11" fillId="0" borderId="1" xfId="0" applyNumberFormat="1" applyFont="1" applyFill="1" applyBorder="1" applyAlignment="1">
      <alignment horizontal="left" vertical="top" wrapText="1"/>
    </xf>
    <xf numFmtId="0" fontId="10" fillId="0" borderId="1" xfId="0" applyFont="1" applyBorder="1" applyAlignment="1">
      <alignment vertical="top" wrapText="1"/>
    </xf>
    <xf numFmtId="49" fontId="12" fillId="0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Fill="1" applyBorder="1" applyAlignment="1">
      <alignment horizontal="left" vertical="top" wrapText="1"/>
    </xf>
    <xf numFmtId="49" fontId="13" fillId="0" borderId="1" xfId="0" applyNumberFormat="1" applyFont="1" applyFill="1" applyBorder="1" applyAlignment="1">
      <alignment horizontal="center" vertical="center" wrapText="1"/>
    </xf>
    <xf numFmtId="12" fontId="10" fillId="0" borderId="1" xfId="0" applyNumberFormat="1" applyFont="1" applyFill="1" applyBorder="1" applyAlignment="1">
      <alignment horizontal="left" vertical="top" wrapText="1"/>
    </xf>
    <xf numFmtId="49" fontId="9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4" fontId="14" fillId="0" borderId="0" xfId="0" applyNumberFormat="1" applyFont="1"/>
    <xf numFmtId="0" fontId="10" fillId="0" borderId="0" xfId="0" applyFont="1" applyAlignment="1">
      <alignment wrapText="1"/>
    </xf>
    <xf numFmtId="2" fontId="10" fillId="0" borderId="1" xfId="0" applyNumberFormat="1" applyFont="1" applyFill="1" applyBorder="1" applyAlignment="1" applyProtection="1">
      <alignment horizontal="left" vertical="top" wrapText="1"/>
      <protection locked="0"/>
    </xf>
    <xf numFmtId="0" fontId="10" fillId="0" borderId="0" xfId="0" applyFont="1"/>
    <xf numFmtId="0" fontId="2" fillId="0" borderId="5" xfId="0" applyFont="1" applyBorder="1" applyAlignment="1">
      <alignment horizontal="center" vertical="center"/>
    </xf>
    <xf numFmtId="0" fontId="10" fillId="0" borderId="1" xfId="0" applyFont="1" applyBorder="1" applyAlignment="1" applyProtection="1">
      <alignment vertical="top" wrapText="1"/>
      <protection locked="0"/>
    </xf>
    <xf numFmtId="4" fontId="16" fillId="0" borderId="0" xfId="0" applyNumberFormat="1" applyFont="1" applyBorder="1" applyAlignment="1">
      <alignment vertical="center"/>
    </xf>
    <xf numFmtId="4" fontId="2" fillId="0" borderId="0" xfId="0" applyNumberFormat="1" applyFont="1"/>
    <xf numFmtId="4" fontId="12" fillId="0" borderId="1" xfId="0" applyNumberFormat="1" applyFont="1" applyFill="1" applyBorder="1" applyAlignment="1">
      <alignment horizontal="center" vertical="top" wrapText="1"/>
    </xf>
    <xf numFmtId="4" fontId="0" fillId="0" borderId="2" xfId="0" applyNumberFormat="1" applyFill="1" applyBorder="1" applyAlignment="1">
      <alignment horizontal="center" vertical="center"/>
    </xf>
    <xf numFmtId="0" fontId="15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vertical="top" wrapText="1"/>
    </xf>
    <xf numFmtId="0" fontId="15" fillId="0" borderId="0" xfId="0" applyFont="1" applyFill="1" applyAlignment="1">
      <alignment wrapText="1"/>
    </xf>
    <xf numFmtId="49" fontId="11" fillId="0" borderId="1" xfId="0" applyNumberFormat="1" applyFont="1" applyFill="1" applyBorder="1" applyAlignment="1" applyProtection="1">
      <alignment horizontal="left" vertical="top" wrapText="1"/>
      <protection locked="0"/>
    </xf>
    <xf numFmtId="0" fontId="17" fillId="0" borderId="0" xfId="0" applyFont="1"/>
    <xf numFmtId="4" fontId="2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4" fontId="2" fillId="0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154"/>
  <sheetViews>
    <sheetView tabSelected="1" topLeftCell="A280" zoomScale="93" zoomScaleNormal="93" workbookViewId="0">
      <selection activeCell="G282" sqref="G282"/>
    </sheetView>
  </sheetViews>
  <sheetFormatPr defaultRowHeight="12.75" x14ac:dyDescent="0.2"/>
  <cols>
    <col min="1" max="1" width="83.5703125" customWidth="1"/>
    <col min="2" max="2" width="5.5703125" customWidth="1"/>
    <col min="3" max="3" width="5.42578125" customWidth="1"/>
    <col min="4" max="4" width="9.85546875" customWidth="1"/>
    <col min="5" max="5" width="7.42578125" customWidth="1"/>
    <col min="6" max="6" width="19" customWidth="1"/>
    <col min="7" max="7" width="28.28515625" customWidth="1"/>
    <col min="8" max="8" width="14.42578125" bestFit="1" customWidth="1"/>
  </cols>
  <sheetData>
    <row r="1" spans="1:8" ht="83.25" customHeight="1" x14ac:dyDescent="0.25">
      <c r="C1" s="86" t="s">
        <v>291</v>
      </c>
      <c r="D1" s="86"/>
      <c r="E1" s="86"/>
      <c r="F1" s="86"/>
      <c r="G1" s="54"/>
      <c r="H1" s="54"/>
    </row>
    <row r="2" spans="1:8" ht="28.5" customHeight="1" x14ac:dyDescent="0.25">
      <c r="A2" s="87" t="s">
        <v>213</v>
      </c>
      <c r="B2" s="87"/>
      <c r="C2" s="87"/>
      <c r="D2" s="87"/>
      <c r="E2" s="87"/>
      <c r="F2" s="87"/>
      <c r="G2" s="54"/>
      <c r="H2" s="54"/>
    </row>
    <row r="3" spans="1:8" ht="27" customHeight="1" x14ac:dyDescent="0.2">
      <c r="A3" s="88" t="s">
        <v>0</v>
      </c>
      <c r="B3" s="90" t="s">
        <v>1</v>
      </c>
      <c r="C3" s="90"/>
      <c r="D3" s="90"/>
      <c r="E3" s="90"/>
      <c r="F3" s="91" t="s">
        <v>214</v>
      </c>
    </row>
    <row r="4" spans="1:8" ht="51" customHeight="1" x14ac:dyDescent="0.2">
      <c r="A4" s="89"/>
      <c r="B4" s="55" t="s">
        <v>4</v>
      </c>
      <c r="C4" s="56" t="s">
        <v>156</v>
      </c>
      <c r="D4" s="56" t="s">
        <v>5</v>
      </c>
      <c r="E4" s="57" t="s">
        <v>6</v>
      </c>
      <c r="F4" s="92"/>
    </row>
    <row r="5" spans="1:8" x14ac:dyDescent="0.2">
      <c r="A5" s="2" t="s">
        <v>3</v>
      </c>
      <c r="B5" s="5" t="s">
        <v>8</v>
      </c>
      <c r="C5" s="5" t="s">
        <v>9</v>
      </c>
      <c r="D5" s="5" t="s">
        <v>7</v>
      </c>
      <c r="E5" s="5" t="s">
        <v>10</v>
      </c>
      <c r="F5" s="83">
        <f>F6+F9+F18+F36+F49</f>
        <v>58159000</v>
      </c>
    </row>
    <row r="6" spans="1:8" ht="22.5" x14ac:dyDescent="0.2">
      <c r="A6" s="3" t="s">
        <v>293</v>
      </c>
      <c r="B6" s="6" t="s">
        <v>8</v>
      </c>
      <c r="C6" s="6" t="s">
        <v>11</v>
      </c>
      <c r="D6" s="6" t="s">
        <v>7</v>
      </c>
      <c r="E6" s="6" t="s">
        <v>10</v>
      </c>
      <c r="F6" s="84">
        <f>F7</f>
        <v>1325500</v>
      </c>
      <c r="G6" s="40"/>
    </row>
    <row r="7" spans="1:8" x14ac:dyDescent="0.2">
      <c r="A7" s="1" t="s">
        <v>12</v>
      </c>
      <c r="B7" s="7" t="s">
        <v>8</v>
      </c>
      <c r="C7" s="7" t="s">
        <v>11</v>
      </c>
      <c r="D7" s="7" t="s">
        <v>106</v>
      </c>
      <c r="E7" s="7" t="s">
        <v>10</v>
      </c>
      <c r="F7" s="11">
        <f>F8</f>
        <v>1325500</v>
      </c>
    </row>
    <row r="8" spans="1:8" ht="22.5" x14ac:dyDescent="0.2">
      <c r="A8" s="1" t="s">
        <v>150</v>
      </c>
      <c r="B8" s="7" t="s">
        <v>8</v>
      </c>
      <c r="C8" s="7" t="s">
        <v>11</v>
      </c>
      <c r="D8" s="7" t="s">
        <v>106</v>
      </c>
      <c r="E8" s="7" t="s">
        <v>149</v>
      </c>
      <c r="F8" s="11">
        <v>1325500</v>
      </c>
    </row>
    <row r="9" spans="1:8" ht="22.5" x14ac:dyDescent="0.2">
      <c r="A9" s="3" t="s">
        <v>58</v>
      </c>
      <c r="B9" s="6" t="s">
        <v>8</v>
      </c>
      <c r="C9" s="6" t="s">
        <v>13</v>
      </c>
      <c r="D9" s="6" t="s">
        <v>7</v>
      </c>
      <c r="E9" s="6" t="s">
        <v>10</v>
      </c>
      <c r="F9" s="84">
        <f>F10+F16</f>
        <v>4336000</v>
      </c>
    </row>
    <row r="10" spans="1:8" x14ac:dyDescent="0.2">
      <c r="A10" s="1" t="s">
        <v>99</v>
      </c>
      <c r="B10" s="7" t="s">
        <v>8</v>
      </c>
      <c r="C10" s="7" t="s">
        <v>13</v>
      </c>
      <c r="D10" s="7" t="s">
        <v>86</v>
      </c>
      <c r="E10" s="7" t="s">
        <v>10</v>
      </c>
      <c r="F10" s="11">
        <f>F11+F12+F13+F14+F15</f>
        <v>3232000</v>
      </c>
    </row>
    <row r="11" spans="1:8" ht="22.5" x14ac:dyDescent="0.2">
      <c r="A11" s="1" t="s">
        <v>150</v>
      </c>
      <c r="B11" s="7" t="s">
        <v>14</v>
      </c>
      <c r="C11" s="7" t="s">
        <v>13</v>
      </c>
      <c r="D11" s="7" t="s">
        <v>86</v>
      </c>
      <c r="E11" s="7" t="s">
        <v>149</v>
      </c>
      <c r="F11" s="11">
        <v>1196500</v>
      </c>
    </row>
    <row r="12" spans="1:8" ht="22.5" x14ac:dyDescent="0.2">
      <c r="A12" s="1" t="s">
        <v>151</v>
      </c>
      <c r="B12" s="7" t="s">
        <v>8</v>
      </c>
      <c r="C12" s="7" t="s">
        <v>13</v>
      </c>
      <c r="D12" s="7" t="s">
        <v>86</v>
      </c>
      <c r="E12" s="7" t="s">
        <v>152</v>
      </c>
      <c r="F12" s="11">
        <v>8380</v>
      </c>
    </row>
    <row r="13" spans="1:8" x14ac:dyDescent="0.2">
      <c r="A13" s="1" t="s">
        <v>154</v>
      </c>
      <c r="B13" s="7" t="s">
        <v>8</v>
      </c>
      <c r="C13" s="7" t="s">
        <v>13</v>
      </c>
      <c r="D13" s="7" t="s">
        <v>86</v>
      </c>
      <c r="E13" s="7" t="s">
        <v>153</v>
      </c>
      <c r="F13" s="11">
        <v>1956679</v>
      </c>
    </row>
    <row r="14" spans="1:8" x14ac:dyDescent="0.2">
      <c r="A14" s="50" t="s">
        <v>159</v>
      </c>
      <c r="B14" s="7" t="s">
        <v>8</v>
      </c>
      <c r="C14" s="7" t="s">
        <v>13</v>
      </c>
      <c r="D14" s="7" t="s">
        <v>86</v>
      </c>
      <c r="E14" s="7" t="s">
        <v>155</v>
      </c>
      <c r="F14" s="11">
        <v>500</v>
      </c>
    </row>
    <row r="15" spans="1:8" x14ac:dyDescent="0.2">
      <c r="A15" s="49" t="s">
        <v>160</v>
      </c>
      <c r="B15" s="7" t="s">
        <v>8</v>
      </c>
      <c r="C15" s="7" t="s">
        <v>13</v>
      </c>
      <c r="D15" s="7" t="s">
        <v>158</v>
      </c>
      <c r="E15" s="7" t="s">
        <v>157</v>
      </c>
      <c r="F15" s="11">
        <v>69941</v>
      </c>
    </row>
    <row r="16" spans="1:8" x14ac:dyDescent="0.2">
      <c r="A16" s="1" t="s">
        <v>55</v>
      </c>
      <c r="B16" s="7" t="s">
        <v>8</v>
      </c>
      <c r="C16" s="7" t="s">
        <v>13</v>
      </c>
      <c r="D16" s="7" t="s">
        <v>50</v>
      </c>
      <c r="E16" s="7" t="s">
        <v>10</v>
      </c>
      <c r="F16" s="11">
        <f>F17</f>
        <v>1104000</v>
      </c>
    </row>
    <row r="17" spans="1:7" ht="22.5" x14ac:dyDescent="0.2">
      <c r="A17" s="1" t="s">
        <v>150</v>
      </c>
      <c r="B17" s="7" t="s">
        <v>8</v>
      </c>
      <c r="C17" s="7" t="s">
        <v>13</v>
      </c>
      <c r="D17" s="7" t="s">
        <v>50</v>
      </c>
      <c r="E17" s="7" t="s">
        <v>149</v>
      </c>
      <c r="F17" s="11">
        <v>1104000</v>
      </c>
    </row>
    <row r="18" spans="1:7" ht="33.75" x14ac:dyDescent="0.2">
      <c r="A18" s="3" t="s">
        <v>294</v>
      </c>
      <c r="B18" s="6" t="s">
        <v>14</v>
      </c>
      <c r="C18" s="6" t="s">
        <v>15</v>
      </c>
      <c r="D18" s="6" t="s">
        <v>7</v>
      </c>
      <c r="E18" s="6" t="s">
        <v>10</v>
      </c>
      <c r="F18" s="84">
        <f>F19+F25+F28+F31+F33</f>
        <v>37013900</v>
      </c>
      <c r="G18" s="40"/>
    </row>
    <row r="19" spans="1:7" x14ac:dyDescent="0.2">
      <c r="A19" s="58" t="s">
        <v>99</v>
      </c>
      <c r="B19" s="24" t="s">
        <v>8</v>
      </c>
      <c r="C19" s="24" t="s">
        <v>15</v>
      </c>
      <c r="D19" s="24" t="s">
        <v>86</v>
      </c>
      <c r="E19" s="24" t="s">
        <v>10</v>
      </c>
      <c r="F19" s="25">
        <f>F20+F21+F22+F23+F24</f>
        <v>35990500</v>
      </c>
      <c r="G19" s="40"/>
    </row>
    <row r="20" spans="1:7" ht="22.5" x14ac:dyDescent="0.2">
      <c r="A20" s="1" t="s">
        <v>150</v>
      </c>
      <c r="B20" s="7" t="s">
        <v>8</v>
      </c>
      <c r="C20" s="7" t="s">
        <v>15</v>
      </c>
      <c r="D20" s="7" t="s">
        <v>86</v>
      </c>
      <c r="E20" s="7" t="s">
        <v>149</v>
      </c>
      <c r="F20" s="11">
        <v>23966100</v>
      </c>
    </row>
    <row r="21" spans="1:7" s="8" customFormat="1" ht="22.5" x14ac:dyDescent="0.2">
      <c r="A21" s="1" t="s">
        <v>151</v>
      </c>
      <c r="B21" s="17" t="s">
        <v>8</v>
      </c>
      <c r="C21" s="17" t="s">
        <v>15</v>
      </c>
      <c r="D21" s="17" t="s">
        <v>86</v>
      </c>
      <c r="E21" s="17" t="s">
        <v>152</v>
      </c>
      <c r="F21" s="11">
        <v>200000</v>
      </c>
    </row>
    <row r="22" spans="1:7" s="8" customFormat="1" x14ac:dyDescent="0.2">
      <c r="A22" s="1" t="s">
        <v>154</v>
      </c>
      <c r="B22" s="17" t="s">
        <v>8</v>
      </c>
      <c r="C22" s="17" t="s">
        <v>15</v>
      </c>
      <c r="D22" s="17" t="s">
        <v>86</v>
      </c>
      <c r="E22" s="17" t="s">
        <v>153</v>
      </c>
      <c r="F22" s="11">
        <v>11144400</v>
      </c>
    </row>
    <row r="23" spans="1:7" s="8" customFormat="1" x14ac:dyDescent="0.2">
      <c r="A23" s="50" t="s">
        <v>159</v>
      </c>
      <c r="B23" s="7" t="s">
        <v>8</v>
      </c>
      <c r="C23" s="7" t="s">
        <v>15</v>
      </c>
      <c r="D23" s="7" t="s">
        <v>86</v>
      </c>
      <c r="E23" s="7" t="s">
        <v>155</v>
      </c>
      <c r="F23" s="11">
        <v>200000</v>
      </c>
    </row>
    <row r="24" spans="1:7" s="8" customFormat="1" x14ac:dyDescent="0.2">
      <c r="A24" s="49" t="s">
        <v>160</v>
      </c>
      <c r="B24" s="7" t="s">
        <v>8</v>
      </c>
      <c r="C24" s="7" t="s">
        <v>15</v>
      </c>
      <c r="D24" s="7" t="s">
        <v>158</v>
      </c>
      <c r="E24" s="7" t="s">
        <v>157</v>
      </c>
      <c r="F24" s="11">
        <v>480000</v>
      </c>
    </row>
    <row r="25" spans="1:7" s="8" customFormat="1" x14ac:dyDescent="0.2">
      <c r="A25" s="13" t="s">
        <v>161</v>
      </c>
      <c r="B25" s="17" t="s">
        <v>8</v>
      </c>
      <c r="C25" s="17" t="s">
        <v>15</v>
      </c>
      <c r="D25" s="17" t="s">
        <v>61</v>
      </c>
      <c r="E25" s="17" t="s">
        <v>10</v>
      </c>
      <c r="F25" s="11">
        <f>F26+F27</f>
        <v>586200</v>
      </c>
    </row>
    <row r="26" spans="1:7" s="8" customFormat="1" ht="22.5" x14ac:dyDescent="0.2">
      <c r="A26" s="1" t="s">
        <v>150</v>
      </c>
      <c r="B26" s="7" t="s">
        <v>8</v>
      </c>
      <c r="C26" s="7" t="s">
        <v>15</v>
      </c>
      <c r="D26" s="7" t="s">
        <v>61</v>
      </c>
      <c r="E26" s="7" t="s">
        <v>149</v>
      </c>
      <c r="F26" s="11">
        <v>533820</v>
      </c>
    </row>
    <row r="27" spans="1:7" s="8" customFormat="1" x14ac:dyDescent="0.2">
      <c r="A27" s="1" t="s">
        <v>154</v>
      </c>
      <c r="B27" s="17" t="s">
        <v>8</v>
      </c>
      <c r="C27" s="17" t="s">
        <v>15</v>
      </c>
      <c r="D27" s="17" t="s">
        <v>61</v>
      </c>
      <c r="E27" s="17" t="s">
        <v>153</v>
      </c>
      <c r="F27" s="11">
        <v>52380</v>
      </c>
    </row>
    <row r="28" spans="1:7" s="8" customFormat="1" x14ac:dyDescent="0.2">
      <c r="A28" s="13" t="s">
        <v>162</v>
      </c>
      <c r="B28" s="17" t="s">
        <v>8</v>
      </c>
      <c r="C28" s="17" t="s">
        <v>15</v>
      </c>
      <c r="D28" s="17" t="s">
        <v>62</v>
      </c>
      <c r="E28" s="17" t="s">
        <v>10</v>
      </c>
      <c r="F28" s="11">
        <f>F29+F30</f>
        <v>296200</v>
      </c>
    </row>
    <row r="29" spans="1:7" s="8" customFormat="1" ht="22.5" x14ac:dyDescent="0.2">
      <c r="A29" s="1" t="s">
        <v>150</v>
      </c>
      <c r="B29" s="7" t="s">
        <v>8</v>
      </c>
      <c r="C29" s="7" t="s">
        <v>15</v>
      </c>
      <c r="D29" s="17" t="s">
        <v>62</v>
      </c>
      <c r="E29" s="7" t="s">
        <v>149</v>
      </c>
      <c r="F29" s="11">
        <v>260400</v>
      </c>
    </row>
    <row r="30" spans="1:7" s="8" customFormat="1" x14ac:dyDescent="0.2">
      <c r="A30" s="1" t="s">
        <v>154</v>
      </c>
      <c r="B30" s="17" t="s">
        <v>8</v>
      </c>
      <c r="C30" s="17" t="s">
        <v>15</v>
      </c>
      <c r="D30" s="17" t="s">
        <v>62</v>
      </c>
      <c r="E30" s="17" t="s">
        <v>153</v>
      </c>
      <c r="F30" s="11">
        <v>35800</v>
      </c>
    </row>
    <row r="31" spans="1:7" s="8" customFormat="1" ht="22.5" x14ac:dyDescent="0.2">
      <c r="A31" s="13" t="s">
        <v>295</v>
      </c>
      <c r="B31" s="17" t="s">
        <v>8</v>
      </c>
      <c r="C31" s="17" t="s">
        <v>15</v>
      </c>
      <c r="D31" s="17" t="s">
        <v>63</v>
      </c>
      <c r="E31" s="17" t="s">
        <v>10</v>
      </c>
      <c r="F31" s="11">
        <f>F32</f>
        <v>47200</v>
      </c>
    </row>
    <row r="32" spans="1:7" s="8" customFormat="1" x14ac:dyDescent="0.2">
      <c r="A32" s="1" t="s">
        <v>154</v>
      </c>
      <c r="B32" s="17" t="s">
        <v>8</v>
      </c>
      <c r="C32" s="17" t="s">
        <v>15</v>
      </c>
      <c r="D32" s="17" t="s">
        <v>63</v>
      </c>
      <c r="E32" s="17" t="s">
        <v>153</v>
      </c>
      <c r="F32" s="11">
        <v>47200</v>
      </c>
    </row>
    <row r="33" spans="1:6" s="8" customFormat="1" ht="22.5" x14ac:dyDescent="0.2">
      <c r="A33" s="13" t="s">
        <v>88</v>
      </c>
      <c r="B33" s="17" t="s">
        <v>8</v>
      </c>
      <c r="C33" s="17" t="s">
        <v>15</v>
      </c>
      <c r="D33" s="17" t="s">
        <v>87</v>
      </c>
      <c r="E33" s="17" t="s">
        <v>10</v>
      </c>
      <c r="F33" s="11">
        <f>F34+F35</f>
        <v>93800</v>
      </c>
    </row>
    <row r="34" spans="1:6" s="8" customFormat="1" ht="22.5" x14ac:dyDescent="0.2">
      <c r="A34" s="1" t="s">
        <v>150</v>
      </c>
      <c r="B34" s="7" t="s">
        <v>8</v>
      </c>
      <c r="C34" s="7" t="s">
        <v>15</v>
      </c>
      <c r="D34" s="17" t="s">
        <v>87</v>
      </c>
      <c r="E34" s="7" t="s">
        <v>149</v>
      </c>
      <c r="F34" s="11">
        <v>38130</v>
      </c>
    </row>
    <row r="35" spans="1:6" s="8" customFormat="1" x14ac:dyDescent="0.2">
      <c r="A35" s="1" t="s">
        <v>154</v>
      </c>
      <c r="B35" s="17" t="s">
        <v>8</v>
      </c>
      <c r="C35" s="17" t="s">
        <v>15</v>
      </c>
      <c r="D35" s="17" t="s">
        <v>87</v>
      </c>
      <c r="E35" s="17" t="s">
        <v>153</v>
      </c>
      <c r="F35" s="11">
        <v>55670</v>
      </c>
    </row>
    <row r="36" spans="1:6" ht="22.5" x14ac:dyDescent="0.2">
      <c r="A36" s="3" t="s">
        <v>292</v>
      </c>
      <c r="B36" s="6" t="s">
        <v>8</v>
      </c>
      <c r="C36" s="6" t="s">
        <v>17</v>
      </c>
      <c r="D36" s="6" t="s">
        <v>7</v>
      </c>
      <c r="E36" s="6" t="s">
        <v>10</v>
      </c>
      <c r="F36" s="84">
        <f>F37+F41+F47</f>
        <v>14553600</v>
      </c>
    </row>
    <row r="37" spans="1:6" x14ac:dyDescent="0.2">
      <c r="A37" s="31" t="s">
        <v>99</v>
      </c>
      <c r="B37" s="23" t="s">
        <v>8</v>
      </c>
      <c r="C37" s="23" t="s">
        <v>17</v>
      </c>
      <c r="D37" s="7" t="s">
        <v>86</v>
      </c>
      <c r="E37" s="23" t="s">
        <v>10</v>
      </c>
      <c r="F37" s="25">
        <f>F38+F39+F40</f>
        <v>1356000</v>
      </c>
    </row>
    <row r="38" spans="1:6" ht="22.5" x14ac:dyDescent="0.2">
      <c r="A38" s="1" t="s">
        <v>150</v>
      </c>
      <c r="B38" s="7" t="s">
        <v>8</v>
      </c>
      <c r="C38" s="7" t="s">
        <v>17</v>
      </c>
      <c r="D38" s="7" t="s">
        <v>86</v>
      </c>
      <c r="E38" s="7" t="s">
        <v>149</v>
      </c>
      <c r="F38" s="11">
        <v>921247</v>
      </c>
    </row>
    <row r="39" spans="1:6" x14ac:dyDescent="0.2">
      <c r="A39" s="13" t="s">
        <v>154</v>
      </c>
      <c r="B39" s="23" t="s">
        <v>8</v>
      </c>
      <c r="C39" s="23" t="s">
        <v>17</v>
      </c>
      <c r="D39" s="7" t="s">
        <v>86</v>
      </c>
      <c r="E39" s="7" t="s">
        <v>153</v>
      </c>
      <c r="F39" s="25">
        <f>131753+300000</f>
        <v>431753</v>
      </c>
    </row>
    <row r="40" spans="1:6" x14ac:dyDescent="0.2">
      <c r="A40" s="50" t="s">
        <v>159</v>
      </c>
      <c r="B40" s="23" t="s">
        <v>8</v>
      </c>
      <c r="C40" s="23" t="s">
        <v>17</v>
      </c>
      <c r="D40" s="7" t="s">
        <v>86</v>
      </c>
      <c r="E40" s="7" t="s">
        <v>157</v>
      </c>
      <c r="F40" s="25">
        <v>3000</v>
      </c>
    </row>
    <row r="41" spans="1:6" ht="22.5" x14ac:dyDescent="0.2">
      <c r="A41" s="31" t="s">
        <v>70</v>
      </c>
      <c r="B41" s="7" t="s">
        <v>8</v>
      </c>
      <c r="C41" s="7" t="s">
        <v>17</v>
      </c>
      <c r="D41" s="7" t="s">
        <v>64</v>
      </c>
      <c r="E41" s="7" t="s">
        <v>10</v>
      </c>
      <c r="F41" s="11">
        <f>F42+F43+F44+F45+F46</f>
        <v>12425600</v>
      </c>
    </row>
    <row r="42" spans="1:6" ht="22.5" x14ac:dyDescent="0.2">
      <c r="A42" s="1" t="s">
        <v>150</v>
      </c>
      <c r="B42" s="7" t="s">
        <v>8</v>
      </c>
      <c r="C42" s="7" t="s">
        <v>17</v>
      </c>
      <c r="D42" s="7" t="s">
        <v>64</v>
      </c>
      <c r="E42" s="7" t="s">
        <v>149</v>
      </c>
      <c r="F42" s="11">
        <v>10336120</v>
      </c>
    </row>
    <row r="43" spans="1:6" ht="22.5" x14ac:dyDescent="0.2">
      <c r="A43" s="1" t="s">
        <v>151</v>
      </c>
      <c r="B43" s="7" t="s">
        <v>8</v>
      </c>
      <c r="C43" s="7" t="s">
        <v>17</v>
      </c>
      <c r="D43" s="7" t="s">
        <v>64</v>
      </c>
      <c r="E43" s="7" t="s">
        <v>152</v>
      </c>
      <c r="F43" s="11">
        <v>5400</v>
      </c>
    </row>
    <row r="44" spans="1:6" x14ac:dyDescent="0.2">
      <c r="A44" s="1" t="s">
        <v>154</v>
      </c>
      <c r="B44" s="7" t="s">
        <v>8</v>
      </c>
      <c r="C44" s="7" t="s">
        <v>17</v>
      </c>
      <c r="D44" s="7" t="s">
        <v>64</v>
      </c>
      <c r="E44" s="7" t="s">
        <v>153</v>
      </c>
      <c r="F44" s="11">
        <v>2078080</v>
      </c>
    </row>
    <row r="45" spans="1:6" x14ac:dyDescent="0.2">
      <c r="A45" s="50" t="s">
        <v>159</v>
      </c>
      <c r="B45" s="7" t="s">
        <v>8</v>
      </c>
      <c r="C45" s="7" t="s">
        <v>17</v>
      </c>
      <c r="D45" s="7" t="s">
        <v>64</v>
      </c>
      <c r="E45" s="7" t="s">
        <v>155</v>
      </c>
      <c r="F45" s="11">
        <v>2000</v>
      </c>
    </row>
    <row r="46" spans="1:6" x14ac:dyDescent="0.2">
      <c r="A46" s="49" t="s">
        <v>160</v>
      </c>
      <c r="B46" s="7" t="s">
        <v>8</v>
      </c>
      <c r="C46" s="7" t="s">
        <v>17</v>
      </c>
      <c r="D46" s="7" t="s">
        <v>64</v>
      </c>
      <c r="E46" s="7" t="s">
        <v>157</v>
      </c>
      <c r="F46" s="11">
        <v>4000</v>
      </c>
    </row>
    <row r="47" spans="1:6" x14ac:dyDescent="0.2">
      <c r="A47" s="1" t="s">
        <v>75</v>
      </c>
      <c r="B47" s="7" t="s">
        <v>8</v>
      </c>
      <c r="C47" s="7" t="s">
        <v>17</v>
      </c>
      <c r="D47" s="7" t="s">
        <v>74</v>
      </c>
      <c r="E47" s="7" t="s">
        <v>10</v>
      </c>
      <c r="F47" s="11">
        <f>F48</f>
        <v>772000</v>
      </c>
    </row>
    <row r="48" spans="1:6" ht="22.5" x14ac:dyDescent="0.2">
      <c r="A48" s="1" t="s">
        <v>150</v>
      </c>
      <c r="B48" s="7" t="s">
        <v>8</v>
      </c>
      <c r="C48" s="7" t="s">
        <v>17</v>
      </c>
      <c r="D48" s="7" t="s">
        <v>74</v>
      </c>
      <c r="E48" s="7" t="s">
        <v>149</v>
      </c>
      <c r="F48" s="11">
        <v>772000</v>
      </c>
    </row>
    <row r="49" spans="1:7" x14ac:dyDescent="0.2">
      <c r="A49" s="3" t="s">
        <v>20</v>
      </c>
      <c r="B49" s="6" t="s">
        <v>8</v>
      </c>
      <c r="C49" s="6" t="s">
        <v>95</v>
      </c>
      <c r="D49" s="6" t="s">
        <v>7</v>
      </c>
      <c r="E49" s="6" t="s">
        <v>10</v>
      </c>
      <c r="F49" s="84">
        <f>F50+F53</f>
        <v>930000</v>
      </c>
    </row>
    <row r="50" spans="1:7" x14ac:dyDescent="0.2">
      <c r="A50" s="1" t="s">
        <v>99</v>
      </c>
      <c r="B50" s="23" t="s">
        <v>8</v>
      </c>
      <c r="C50" s="23" t="s">
        <v>95</v>
      </c>
      <c r="D50" s="7" t="s">
        <v>86</v>
      </c>
      <c r="E50" s="23" t="s">
        <v>10</v>
      </c>
      <c r="F50" s="25">
        <f>F51+F52</f>
        <v>850000</v>
      </c>
    </row>
    <row r="51" spans="1:7" x14ac:dyDescent="0.2">
      <c r="A51" s="1" t="s">
        <v>164</v>
      </c>
      <c r="B51" s="23" t="s">
        <v>8</v>
      </c>
      <c r="C51" s="23" t="s">
        <v>95</v>
      </c>
      <c r="D51" s="7" t="s">
        <v>86</v>
      </c>
      <c r="E51" s="7" t="s">
        <v>163</v>
      </c>
      <c r="F51" s="25">
        <v>700000</v>
      </c>
    </row>
    <row r="52" spans="1:7" ht="45" x14ac:dyDescent="0.2">
      <c r="A52" s="70" t="s">
        <v>252</v>
      </c>
      <c r="B52" s="7" t="s">
        <v>8</v>
      </c>
      <c r="C52" s="7" t="s">
        <v>95</v>
      </c>
      <c r="D52" s="7" t="s">
        <v>86</v>
      </c>
      <c r="E52" s="7" t="s">
        <v>251</v>
      </c>
      <c r="F52" s="25">
        <v>150000</v>
      </c>
    </row>
    <row r="53" spans="1:7" ht="22.5" x14ac:dyDescent="0.2">
      <c r="A53" s="33" t="s">
        <v>296</v>
      </c>
      <c r="B53" s="23" t="s">
        <v>8</v>
      </c>
      <c r="C53" s="23" t="s">
        <v>95</v>
      </c>
      <c r="D53" s="23" t="s">
        <v>101</v>
      </c>
      <c r="E53" s="23" t="s">
        <v>10</v>
      </c>
      <c r="F53" s="25">
        <f>F54</f>
        <v>80000</v>
      </c>
    </row>
    <row r="54" spans="1:7" x14ac:dyDescent="0.2">
      <c r="A54" s="1" t="s">
        <v>154</v>
      </c>
      <c r="B54" s="17" t="s">
        <v>8</v>
      </c>
      <c r="C54" s="17" t="s">
        <v>95</v>
      </c>
      <c r="D54" s="17" t="s">
        <v>101</v>
      </c>
      <c r="E54" s="17" t="s">
        <v>153</v>
      </c>
      <c r="F54" s="11">
        <v>80000</v>
      </c>
    </row>
    <row r="55" spans="1:7" x14ac:dyDescent="0.2">
      <c r="A55" s="4" t="s">
        <v>97</v>
      </c>
      <c r="B55" s="5" t="s">
        <v>11</v>
      </c>
      <c r="C55" s="5" t="s">
        <v>9</v>
      </c>
      <c r="D55" s="5" t="s">
        <v>7</v>
      </c>
      <c r="E55" s="5" t="s">
        <v>10</v>
      </c>
      <c r="F55" s="83">
        <f>F56</f>
        <v>2716800</v>
      </c>
    </row>
    <row r="56" spans="1:7" x14ac:dyDescent="0.2">
      <c r="A56" s="3" t="s">
        <v>98</v>
      </c>
      <c r="B56" s="6" t="s">
        <v>11</v>
      </c>
      <c r="C56" s="6" t="s">
        <v>13</v>
      </c>
      <c r="D56" s="6" t="s">
        <v>19</v>
      </c>
      <c r="E56" s="6" t="s">
        <v>10</v>
      </c>
      <c r="F56" s="84">
        <f>F57</f>
        <v>2716800</v>
      </c>
    </row>
    <row r="57" spans="1:7" ht="22.5" x14ac:dyDescent="0.2">
      <c r="A57" s="1" t="s">
        <v>288</v>
      </c>
      <c r="B57" s="7" t="s">
        <v>11</v>
      </c>
      <c r="C57" s="7" t="s">
        <v>13</v>
      </c>
      <c r="D57" s="7" t="s">
        <v>289</v>
      </c>
      <c r="E57" s="7" t="s">
        <v>10</v>
      </c>
      <c r="F57" s="11">
        <f>F58</f>
        <v>2716800</v>
      </c>
    </row>
    <row r="58" spans="1:7" x14ac:dyDescent="0.2">
      <c r="A58" s="35" t="s">
        <v>166</v>
      </c>
      <c r="B58" s="7" t="s">
        <v>11</v>
      </c>
      <c r="C58" s="7" t="s">
        <v>13</v>
      </c>
      <c r="D58" s="7" t="s">
        <v>289</v>
      </c>
      <c r="E58" s="7" t="s">
        <v>165</v>
      </c>
      <c r="F58" s="11">
        <v>2716800</v>
      </c>
    </row>
    <row r="59" spans="1:7" x14ac:dyDescent="0.2">
      <c r="A59" s="4" t="s">
        <v>22</v>
      </c>
      <c r="B59" s="5" t="s">
        <v>13</v>
      </c>
      <c r="C59" s="5" t="s">
        <v>9</v>
      </c>
      <c r="D59" s="5" t="s">
        <v>19</v>
      </c>
      <c r="E59" s="5" t="s">
        <v>10</v>
      </c>
      <c r="F59" s="83">
        <f>F60+F64</f>
        <v>3430500</v>
      </c>
      <c r="G59" s="40"/>
    </row>
    <row r="60" spans="1:7" s="8" customFormat="1" x14ac:dyDescent="0.2">
      <c r="A60" s="32" t="s">
        <v>96</v>
      </c>
      <c r="B60" s="20" t="s">
        <v>13</v>
      </c>
      <c r="C60" s="20" t="s">
        <v>15</v>
      </c>
      <c r="D60" s="20" t="s">
        <v>19</v>
      </c>
      <c r="E60" s="20" t="s">
        <v>10</v>
      </c>
      <c r="F60" s="84">
        <f>F61</f>
        <v>2430500</v>
      </c>
    </row>
    <row r="61" spans="1:7" s="8" customFormat="1" ht="22.5" x14ac:dyDescent="0.2">
      <c r="A61" s="36" t="s">
        <v>297</v>
      </c>
      <c r="B61" s="7" t="s">
        <v>13</v>
      </c>
      <c r="C61" s="7" t="s">
        <v>15</v>
      </c>
      <c r="D61" s="7" t="s">
        <v>290</v>
      </c>
      <c r="E61" s="7" t="s">
        <v>10</v>
      </c>
      <c r="F61" s="11">
        <f>F62+F63</f>
        <v>2430500</v>
      </c>
    </row>
    <row r="62" spans="1:7" s="8" customFormat="1" ht="22.5" x14ac:dyDescent="0.2">
      <c r="A62" s="1" t="s">
        <v>150</v>
      </c>
      <c r="B62" s="7" t="s">
        <v>13</v>
      </c>
      <c r="C62" s="7" t="s">
        <v>15</v>
      </c>
      <c r="D62" s="7" t="s">
        <v>290</v>
      </c>
      <c r="E62" s="7" t="s">
        <v>149</v>
      </c>
      <c r="F62" s="11">
        <v>1793000</v>
      </c>
    </row>
    <row r="63" spans="1:7" s="8" customFormat="1" x14ac:dyDescent="0.2">
      <c r="A63" s="1" t="s">
        <v>154</v>
      </c>
      <c r="B63" s="7" t="s">
        <v>13</v>
      </c>
      <c r="C63" s="7" t="s">
        <v>15</v>
      </c>
      <c r="D63" s="7" t="s">
        <v>290</v>
      </c>
      <c r="E63" s="7" t="s">
        <v>153</v>
      </c>
      <c r="F63" s="11">
        <v>637500</v>
      </c>
    </row>
    <row r="64" spans="1:7" ht="22.5" x14ac:dyDescent="0.2">
      <c r="A64" s="44" t="s">
        <v>47</v>
      </c>
      <c r="B64" s="6" t="s">
        <v>13</v>
      </c>
      <c r="C64" s="6" t="s">
        <v>33</v>
      </c>
      <c r="D64" s="6" t="s">
        <v>7</v>
      </c>
      <c r="E64" s="6" t="s">
        <v>10</v>
      </c>
      <c r="F64" s="84">
        <f>F65</f>
        <v>1000000</v>
      </c>
    </row>
    <row r="65" spans="1:7" s="26" customFormat="1" x14ac:dyDescent="0.2">
      <c r="A65" s="50" t="s">
        <v>298</v>
      </c>
      <c r="B65" s="24" t="s">
        <v>13</v>
      </c>
      <c r="C65" s="24" t="s">
        <v>33</v>
      </c>
      <c r="D65" s="17" t="s">
        <v>283</v>
      </c>
      <c r="E65" s="17" t="s">
        <v>10</v>
      </c>
      <c r="F65" s="25">
        <f>F66</f>
        <v>1000000</v>
      </c>
    </row>
    <row r="66" spans="1:7" s="26" customFormat="1" x14ac:dyDescent="0.2">
      <c r="A66" s="13" t="s">
        <v>154</v>
      </c>
      <c r="B66" s="17" t="s">
        <v>13</v>
      </c>
      <c r="C66" s="17" t="s">
        <v>33</v>
      </c>
      <c r="D66" s="17" t="s">
        <v>283</v>
      </c>
      <c r="E66" s="17" t="s">
        <v>153</v>
      </c>
      <c r="F66" s="25">
        <v>1000000</v>
      </c>
    </row>
    <row r="67" spans="1:7" x14ac:dyDescent="0.2">
      <c r="A67" s="4" t="s">
        <v>23</v>
      </c>
      <c r="B67" s="5" t="s">
        <v>15</v>
      </c>
      <c r="C67" s="5" t="s">
        <v>9</v>
      </c>
      <c r="D67" s="5" t="s">
        <v>7</v>
      </c>
      <c r="E67" s="5" t="s">
        <v>10</v>
      </c>
      <c r="F67" s="83">
        <f>F68+F72+F88+F91</f>
        <v>16462400</v>
      </c>
    </row>
    <row r="68" spans="1:7" x14ac:dyDescent="0.2">
      <c r="A68" s="47" t="s">
        <v>127</v>
      </c>
      <c r="B68" s="48" t="s">
        <v>15</v>
      </c>
      <c r="C68" s="48" t="s">
        <v>8</v>
      </c>
      <c r="D68" s="48" t="s">
        <v>7</v>
      </c>
      <c r="E68" s="48" t="s">
        <v>10</v>
      </c>
      <c r="F68" s="84">
        <f>F69</f>
        <v>357700</v>
      </c>
    </row>
    <row r="69" spans="1:7" x14ac:dyDescent="0.2">
      <c r="A69" s="1" t="s">
        <v>126</v>
      </c>
      <c r="B69" s="7" t="s">
        <v>15</v>
      </c>
      <c r="C69" s="7" t="s">
        <v>8</v>
      </c>
      <c r="D69" s="7" t="s">
        <v>167</v>
      </c>
      <c r="E69" s="7" t="s">
        <v>10</v>
      </c>
      <c r="F69" s="25">
        <f>F70+F71</f>
        <v>357700</v>
      </c>
    </row>
    <row r="70" spans="1:7" ht="22.5" x14ac:dyDescent="0.2">
      <c r="A70" s="1" t="s">
        <v>150</v>
      </c>
      <c r="B70" s="7" t="s">
        <v>15</v>
      </c>
      <c r="C70" s="7" t="s">
        <v>8</v>
      </c>
      <c r="D70" s="7" t="s">
        <v>167</v>
      </c>
      <c r="E70" s="7" t="s">
        <v>149</v>
      </c>
      <c r="F70" s="25">
        <v>308000</v>
      </c>
    </row>
    <row r="71" spans="1:7" x14ac:dyDescent="0.2">
      <c r="A71" s="1" t="s">
        <v>154</v>
      </c>
      <c r="B71" s="7" t="s">
        <v>15</v>
      </c>
      <c r="C71" s="7" t="s">
        <v>8</v>
      </c>
      <c r="D71" s="7" t="s">
        <v>167</v>
      </c>
      <c r="E71" s="7" t="s">
        <v>153</v>
      </c>
      <c r="F71" s="25">
        <v>49700</v>
      </c>
    </row>
    <row r="72" spans="1:7" x14ac:dyDescent="0.2">
      <c r="A72" s="3" t="s">
        <v>24</v>
      </c>
      <c r="B72" s="6" t="s">
        <v>15</v>
      </c>
      <c r="C72" s="6" t="s">
        <v>16</v>
      </c>
      <c r="D72" s="6" t="s">
        <v>7</v>
      </c>
      <c r="E72" s="6" t="s">
        <v>10</v>
      </c>
      <c r="F72" s="84">
        <f>F73+F80+F83+F86</f>
        <v>5077200</v>
      </c>
    </row>
    <row r="73" spans="1:7" ht="22.5" x14ac:dyDescent="0.2">
      <c r="A73" s="13" t="s">
        <v>76</v>
      </c>
      <c r="B73" s="23" t="s">
        <v>15</v>
      </c>
      <c r="C73" s="23" t="s">
        <v>16</v>
      </c>
      <c r="D73" s="7" t="s">
        <v>86</v>
      </c>
      <c r="E73" s="23" t="s">
        <v>10</v>
      </c>
      <c r="F73" s="25">
        <f>F74+F75+F76+F77+F78+F79</f>
        <v>1463400</v>
      </c>
      <c r="G73" s="40"/>
    </row>
    <row r="74" spans="1:7" ht="22.5" x14ac:dyDescent="0.2">
      <c r="A74" s="1" t="s">
        <v>150</v>
      </c>
      <c r="B74" s="23" t="s">
        <v>15</v>
      </c>
      <c r="C74" s="23" t="s">
        <v>16</v>
      </c>
      <c r="D74" s="7" t="s">
        <v>86</v>
      </c>
      <c r="E74" s="7" t="s">
        <v>149</v>
      </c>
      <c r="F74" s="66">
        <v>430400</v>
      </c>
    </row>
    <row r="75" spans="1:7" ht="22.5" x14ac:dyDescent="0.2">
      <c r="A75" s="1" t="s">
        <v>151</v>
      </c>
      <c r="B75" s="23" t="s">
        <v>15</v>
      </c>
      <c r="C75" s="23" t="s">
        <v>16</v>
      </c>
      <c r="D75" s="7" t="s">
        <v>86</v>
      </c>
      <c r="E75" s="7" t="s">
        <v>152</v>
      </c>
      <c r="F75" s="66">
        <v>1380</v>
      </c>
    </row>
    <row r="76" spans="1:7" x14ac:dyDescent="0.2">
      <c r="A76" s="1" t="s">
        <v>154</v>
      </c>
      <c r="B76" s="23" t="s">
        <v>15</v>
      </c>
      <c r="C76" s="23" t="s">
        <v>16</v>
      </c>
      <c r="D76" s="7" t="s">
        <v>86</v>
      </c>
      <c r="E76" s="7" t="s">
        <v>153</v>
      </c>
      <c r="F76" s="66">
        <v>651920</v>
      </c>
    </row>
    <row r="77" spans="1:7" x14ac:dyDescent="0.2">
      <c r="A77" s="13" t="s">
        <v>164</v>
      </c>
      <c r="B77" s="7" t="s">
        <v>15</v>
      </c>
      <c r="C77" s="7" t="s">
        <v>16</v>
      </c>
      <c r="D77" s="7" t="s">
        <v>86</v>
      </c>
      <c r="E77" s="7" t="s">
        <v>163</v>
      </c>
      <c r="F77" s="66">
        <v>369740</v>
      </c>
    </row>
    <row r="78" spans="1:7" x14ac:dyDescent="0.2">
      <c r="A78" s="50" t="s">
        <v>159</v>
      </c>
      <c r="B78" s="23" t="s">
        <v>15</v>
      </c>
      <c r="C78" s="23" t="s">
        <v>16</v>
      </c>
      <c r="D78" s="7" t="s">
        <v>86</v>
      </c>
      <c r="E78" s="7" t="s">
        <v>155</v>
      </c>
      <c r="F78" s="66">
        <v>800</v>
      </c>
    </row>
    <row r="79" spans="1:7" x14ac:dyDescent="0.2">
      <c r="A79" s="49" t="s">
        <v>160</v>
      </c>
      <c r="B79" s="23" t="s">
        <v>15</v>
      </c>
      <c r="C79" s="23" t="s">
        <v>16</v>
      </c>
      <c r="D79" s="7" t="s">
        <v>86</v>
      </c>
      <c r="E79" s="7" t="s">
        <v>157</v>
      </c>
      <c r="F79" s="66">
        <v>9160</v>
      </c>
    </row>
    <row r="80" spans="1:7" s="8" customFormat="1" ht="22.5" x14ac:dyDescent="0.2">
      <c r="A80" s="13" t="s">
        <v>51</v>
      </c>
      <c r="B80" s="17" t="s">
        <v>15</v>
      </c>
      <c r="C80" s="17" t="s">
        <v>16</v>
      </c>
      <c r="D80" s="17" t="s">
        <v>65</v>
      </c>
      <c r="E80" s="17" t="s">
        <v>10</v>
      </c>
      <c r="F80" s="11">
        <f>F81+F82</f>
        <v>3448700</v>
      </c>
    </row>
    <row r="81" spans="1:6" s="8" customFormat="1" ht="22.5" x14ac:dyDescent="0.2">
      <c r="A81" s="1" t="s">
        <v>150</v>
      </c>
      <c r="B81" s="17" t="s">
        <v>15</v>
      </c>
      <c r="C81" s="17" t="s">
        <v>16</v>
      </c>
      <c r="D81" s="17" t="s">
        <v>65</v>
      </c>
      <c r="E81" s="7" t="s">
        <v>149</v>
      </c>
      <c r="F81" s="11">
        <v>3329900</v>
      </c>
    </row>
    <row r="82" spans="1:6" s="8" customFormat="1" x14ac:dyDescent="0.2">
      <c r="A82" s="1" t="s">
        <v>154</v>
      </c>
      <c r="B82" s="17" t="s">
        <v>15</v>
      </c>
      <c r="C82" s="17" t="s">
        <v>16</v>
      </c>
      <c r="D82" s="17" t="s">
        <v>65</v>
      </c>
      <c r="E82" s="7" t="s">
        <v>153</v>
      </c>
      <c r="F82" s="11">
        <v>118800</v>
      </c>
    </row>
    <row r="83" spans="1:6" s="8" customFormat="1" x14ac:dyDescent="0.2">
      <c r="A83" s="13" t="s">
        <v>105</v>
      </c>
      <c r="B83" s="17" t="s">
        <v>15</v>
      </c>
      <c r="C83" s="17" t="s">
        <v>16</v>
      </c>
      <c r="D83" s="17" t="s">
        <v>102</v>
      </c>
      <c r="E83" s="17" t="s">
        <v>10</v>
      </c>
      <c r="F83" s="11">
        <f>F84+F85</f>
        <v>65900</v>
      </c>
    </row>
    <row r="84" spans="1:6" s="8" customFormat="1" ht="22.5" x14ac:dyDescent="0.2">
      <c r="A84" s="1" t="s">
        <v>150</v>
      </c>
      <c r="B84" s="17" t="s">
        <v>15</v>
      </c>
      <c r="C84" s="17" t="s">
        <v>16</v>
      </c>
      <c r="D84" s="17" t="s">
        <v>102</v>
      </c>
      <c r="E84" s="17" t="s">
        <v>149</v>
      </c>
      <c r="F84" s="11">
        <v>52720</v>
      </c>
    </row>
    <row r="85" spans="1:6" s="8" customFormat="1" x14ac:dyDescent="0.2">
      <c r="A85" s="1" t="s">
        <v>154</v>
      </c>
      <c r="B85" s="17" t="s">
        <v>15</v>
      </c>
      <c r="C85" s="17" t="s">
        <v>16</v>
      </c>
      <c r="D85" s="17" t="s">
        <v>102</v>
      </c>
      <c r="E85" s="17" t="s">
        <v>153</v>
      </c>
      <c r="F85" s="11">
        <v>13180</v>
      </c>
    </row>
    <row r="86" spans="1:6" s="8" customFormat="1" ht="33.75" x14ac:dyDescent="0.2">
      <c r="A86" s="31" t="s">
        <v>299</v>
      </c>
      <c r="B86" s="17" t="s">
        <v>15</v>
      </c>
      <c r="C86" s="17" t="s">
        <v>16</v>
      </c>
      <c r="D86" s="17" t="s">
        <v>209</v>
      </c>
      <c r="E86" s="17" t="s">
        <v>10</v>
      </c>
      <c r="F86" s="11">
        <f>F87</f>
        <v>99200</v>
      </c>
    </row>
    <row r="87" spans="1:6" s="8" customFormat="1" x14ac:dyDescent="0.2">
      <c r="A87" s="1" t="s">
        <v>154</v>
      </c>
      <c r="B87" s="17" t="s">
        <v>15</v>
      </c>
      <c r="C87" s="17" t="s">
        <v>16</v>
      </c>
      <c r="D87" s="17" t="s">
        <v>209</v>
      </c>
      <c r="E87" s="17" t="s">
        <v>153</v>
      </c>
      <c r="F87" s="11">
        <v>99200</v>
      </c>
    </row>
    <row r="88" spans="1:6" s="8" customFormat="1" x14ac:dyDescent="0.2">
      <c r="A88" s="19" t="s">
        <v>144</v>
      </c>
      <c r="B88" s="20" t="s">
        <v>15</v>
      </c>
      <c r="C88" s="20" t="s">
        <v>33</v>
      </c>
      <c r="D88" s="20" t="s">
        <v>7</v>
      </c>
      <c r="E88" s="20" t="s">
        <v>10</v>
      </c>
      <c r="F88" s="84">
        <f>F89</f>
        <v>1500000</v>
      </c>
    </row>
    <row r="89" spans="1:6" s="8" customFormat="1" ht="22.5" x14ac:dyDescent="0.2">
      <c r="A89" s="33" t="s">
        <v>300</v>
      </c>
      <c r="B89" s="17" t="s">
        <v>15</v>
      </c>
      <c r="C89" s="17" t="s">
        <v>33</v>
      </c>
      <c r="D89" s="17" t="s">
        <v>128</v>
      </c>
      <c r="E89" s="17" t="s">
        <v>10</v>
      </c>
      <c r="F89" s="11">
        <f>F90</f>
        <v>1500000</v>
      </c>
    </row>
    <row r="90" spans="1:6" s="8" customFormat="1" ht="22.5" x14ac:dyDescent="0.2">
      <c r="A90" s="50" t="s">
        <v>175</v>
      </c>
      <c r="B90" s="17" t="s">
        <v>129</v>
      </c>
      <c r="C90" s="17" t="s">
        <v>33</v>
      </c>
      <c r="D90" s="17" t="s">
        <v>128</v>
      </c>
      <c r="E90" s="17" t="s">
        <v>174</v>
      </c>
      <c r="F90" s="11">
        <v>1500000</v>
      </c>
    </row>
    <row r="91" spans="1:6" x14ac:dyDescent="0.2">
      <c r="A91" s="19" t="s">
        <v>48</v>
      </c>
      <c r="B91" s="6" t="s">
        <v>15</v>
      </c>
      <c r="C91" s="6" t="s">
        <v>18</v>
      </c>
      <c r="D91" s="6" t="s">
        <v>19</v>
      </c>
      <c r="E91" s="6" t="s">
        <v>10</v>
      </c>
      <c r="F91" s="84">
        <f>F92+F98+F101</f>
        <v>9527500</v>
      </c>
    </row>
    <row r="92" spans="1:6" x14ac:dyDescent="0.2">
      <c r="A92" s="13" t="s">
        <v>99</v>
      </c>
      <c r="B92" s="23" t="s">
        <v>15</v>
      </c>
      <c r="C92" s="23" t="s">
        <v>18</v>
      </c>
      <c r="D92" s="23" t="s">
        <v>86</v>
      </c>
      <c r="E92" s="23" t="s">
        <v>10</v>
      </c>
      <c r="F92" s="25">
        <f>F93+F94+F95+F96+F97</f>
        <v>7020000</v>
      </c>
    </row>
    <row r="93" spans="1:6" ht="22.5" x14ac:dyDescent="0.2">
      <c r="A93" s="13" t="s">
        <v>150</v>
      </c>
      <c r="B93" s="23" t="s">
        <v>15</v>
      </c>
      <c r="C93" s="23" t="s">
        <v>18</v>
      </c>
      <c r="D93" s="23" t="s">
        <v>86</v>
      </c>
      <c r="E93" s="7" t="s">
        <v>149</v>
      </c>
      <c r="F93" s="25">
        <v>5780300</v>
      </c>
    </row>
    <row r="94" spans="1:6" ht="22.5" x14ac:dyDescent="0.2">
      <c r="A94" s="33" t="s">
        <v>151</v>
      </c>
      <c r="B94" s="23" t="s">
        <v>15</v>
      </c>
      <c r="C94" s="23" t="s">
        <v>18</v>
      </c>
      <c r="D94" s="23" t="s">
        <v>86</v>
      </c>
      <c r="E94" s="7" t="s">
        <v>152</v>
      </c>
      <c r="F94" s="25">
        <v>1400</v>
      </c>
    </row>
    <row r="95" spans="1:6" x14ac:dyDescent="0.2">
      <c r="A95" s="13" t="s">
        <v>154</v>
      </c>
      <c r="B95" s="23" t="s">
        <v>15</v>
      </c>
      <c r="C95" s="23" t="s">
        <v>18</v>
      </c>
      <c r="D95" s="23" t="s">
        <v>86</v>
      </c>
      <c r="E95" s="7" t="s">
        <v>153</v>
      </c>
      <c r="F95" s="25">
        <v>1121000</v>
      </c>
    </row>
    <row r="96" spans="1:6" x14ac:dyDescent="0.2">
      <c r="A96" s="50" t="s">
        <v>159</v>
      </c>
      <c r="B96" s="23" t="s">
        <v>15</v>
      </c>
      <c r="C96" s="23" t="s">
        <v>18</v>
      </c>
      <c r="D96" s="23" t="s">
        <v>86</v>
      </c>
      <c r="E96" s="7" t="s">
        <v>155</v>
      </c>
      <c r="F96" s="25">
        <v>7000</v>
      </c>
    </row>
    <row r="97" spans="1:7" x14ac:dyDescent="0.2">
      <c r="A97" s="49" t="s">
        <v>160</v>
      </c>
      <c r="B97" s="23" t="s">
        <v>15</v>
      </c>
      <c r="C97" s="23" t="s">
        <v>18</v>
      </c>
      <c r="D97" s="23" t="s">
        <v>86</v>
      </c>
      <c r="E97" s="7" t="s">
        <v>157</v>
      </c>
      <c r="F97" s="25">
        <v>110300</v>
      </c>
    </row>
    <row r="98" spans="1:7" x14ac:dyDescent="0.2">
      <c r="A98" s="13" t="s">
        <v>49</v>
      </c>
      <c r="B98" s="7" t="s">
        <v>15</v>
      </c>
      <c r="C98" s="7" t="s">
        <v>18</v>
      </c>
      <c r="D98" s="7" t="s">
        <v>59</v>
      </c>
      <c r="E98" s="7" t="s">
        <v>10</v>
      </c>
      <c r="F98" s="11">
        <f>F99+F100</f>
        <v>2307500</v>
      </c>
    </row>
    <row r="99" spans="1:7" x14ac:dyDescent="0.2">
      <c r="A99" s="13" t="s">
        <v>154</v>
      </c>
      <c r="B99" s="7" t="s">
        <v>15</v>
      </c>
      <c r="C99" s="7" t="s">
        <v>18</v>
      </c>
      <c r="D99" s="7" t="s">
        <v>59</v>
      </c>
      <c r="E99" s="7" t="s">
        <v>153</v>
      </c>
      <c r="F99" s="11">
        <v>2000000</v>
      </c>
    </row>
    <row r="100" spans="1:7" x14ac:dyDescent="0.2">
      <c r="A100" s="13" t="s">
        <v>160</v>
      </c>
      <c r="B100" s="7" t="s">
        <v>15</v>
      </c>
      <c r="C100" s="7" t="s">
        <v>18</v>
      </c>
      <c r="D100" s="7" t="s">
        <v>59</v>
      </c>
      <c r="E100" s="7" t="s">
        <v>157</v>
      </c>
      <c r="F100" s="11">
        <v>307500</v>
      </c>
    </row>
    <row r="101" spans="1:7" ht="22.5" x14ac:dyDescent="0.2">
      <c r="A101" s="13" t="s">
        <v>287</v>
      </c>
      <c r="B101" s="24" t="s">
        <v>15</v>
      </c>
      <c r="C101" s="24" t="s">
        <v>18</v>
      </c>
      <c r="D101" s="24" t="s">
        <v>77</v>
      </c>
      <c r="E101" s="17" t="s">
        <v>10</v>
      </c>
      <c r="F101" s="25">
        <f>F102</f>
        <v>200000</v>
      </c>
    </row>
    <row r="102" spans="1:7" x14ac:dyDescent="0.2">
      <c r="A102" s="82" t="s">
        <v>164</v>
      </c>
      <c r="B102" s="17" t="s">
        <v>15</v>
      </c>
      <c r="C102" s="17" t="s">
        <v>18</v>
      </c>
      <c r="D102" s="17" t="s">
        <v>77</v>
      </c>
      <c r="E102" s="17" t="s">
        <v>163</v>
      </c>
      <c r="F102" s="25">
        <v>200000</v>
      </c>
    </row>
    <row r="103" spans="1:7" s="10" customFormat="1" x14ac:dyDescent="0.2">
      <c r="A103" s="4" t="s">
        <v>57</v>
      </c>
      <c r="B103" s="5" t="s">
        <v>16</v>
      </c>
      <c r="C103" s="5" t="s">
        <v>9</v>
      </c>
      <c r="D103" s="5" t="s">
        <v>19</v>
      </c>
      <c r="E103" s="5" t="s">
        <v>10</v>
      </c>
      <c r="F103" s="83">
        <f>F104+F107+F112+F115</f>
        <v>4300000</v>
      </c>
      <c r="G103" s="75"/>
    </row>
    <row r="104" spans="1:7" s="10" customFormat="1" x14ac:dyDescent="0.2">
      <c r="A104" s="3" t="s">
        <v>130</v>
      </c>
      <c r="B104" s="6" t="s">
        <v>16</v>
      </c>
      <c r="C104" s="6" t="s">
        <v>8</v>
      </c>
      <c r="D104" s="6" t="s">
        <v>7</v>
      </c>
      <c r="E104" s="6" t="s">
        <v>10</v>
      </c>
      <c r="F104" s="84">
        <f>F105</f>
        <v>700000</v>
      </c>
    </row>
    <row r="105" spans="1:7" s="10" customFormat="1" x14ac:dyDescent="0.2">
      <c r="A105" s="13" t="s">
        <v>170</v>
      </c>
      <c r="B105" s="17" t="s">
        <v>16</v>
      </c>
      <c r="C105" s="17" t="s">
        <v>8</v>
      </c>
      <c r="D105" s="17" t="s">
        <v>168</v>
      </c>
      <c r="E105" s="17" t="s">
        <v>10</v>
      </c>
      <c r="F105" s="25">
        <f>F106</f>
        <v>700000</v>
      </c>
    </row>
    <row r="106" spans="1:7" s="10" customFormat="1" ht="22.5" x14ac:dyDescent="0.2">
      <c r="A106" s="13" t="s">
        <v>171</v>
      </c>
      <c r="B106" s="17" t="s">
        <v>16</v>
      </c>
      <c r="C106" s="17" t="s">
        <v>8</v>
      </c>
      <c r="D106" s="17" t="s">
        <v>168</v>
      </c>
      <c r="E106" s="17" t="s">
        <v>169</v>
      </c>
      <c r="F106" s="25">
        <v>700000</v>
      </c>
    </row>
    <row r="107" spans="1:7" s="10" customFormat="1" x14ac:dyDescent="0.2">
      <c r="A107" s="59" t="s">
        <v>281</v>
      </c>
      <c r="B107" s="20" t="s">
        <v>16</v>
      </c>
      <c r="C107" s="20" t="s">
        <v>11</v>
      </c>
      <c r="D107" s="20" t="s">
        <v>172</v>
      </c>
      <c r="E107" s="20" t="s">
        <v>10</v>
      </c>
      <c r="F107" s="84">
        <f>F108+F110</f>
        <v>2600000</v>
      </c>
    </row>
    <row r="108" spans="1:7" s="10" customFormat="1" x14ac:dyDescent="0.2">
      <c r="A108" s="49" t="s">
        <v>176</v>
      </c>
      <c r="B108" s="17" t="s">
        <v>16</v>
      </c>
      <c r="C108" s="17" t="s">
        <v>11</v>
      </c>
      <c r="D108" s="17" t="s">
        <v>173</v>
      </c>
      <c r="E108" s="17" t="s">
        <v>10</v>
      </c>
      <c r="F108" s="25">
        <f>F109</f>
        <v>1600000</v>
      </c>
    </row>
    <row r="109" spans="1:7" s="10" customFormat="1" ht="22.5" x14ac:dyDescent="0.2">
      <c r="A109" s="49" t="s">
        <v>175</v>
      </c>
      <c r="B109" s="17" t="s">
        <v>16</v>
      </c>
      <c r="C109" s="17" t="s">
        <v>11</v>
      </c>
      <c r="D109" s="17" t="s">
        <v>173</v>
      </c>
      <c r="E109" s="17" t="s">
        <v>174</v>
      </c>
      <c r="F109" s="25">
        <v>1600000</v>
      </c>
    </row>
    <row r="110" spans="1:7" s="10" customFormat="1" ht="22.5" x14ac:dyDescent="0.2">
      <c r="A110" s="80" t="s">
        <v>254</v>
      </c>
      <c r="B110" s="17" t="s">
        <v>16</v>
      </c>
      <c r="C110" s="17" t="s">
        <v>11</v>
      </c>
      <c r="D110" s="17" t="s">
        <v>253</v>
      </c>
      <c r="E110" s="17" t="s">
        <v>10</v>
      </c>
      <c r="F110" s="25">
        <f>F111</f>
        <v>1000000</v>
      </c>
    </row>
    <row r="111" spans="1:7" s="10" customFormat="1" ht="22.5" x14ac:dyDescent="0.2">
      <c r="A111" s="49" t="s">
        <v>175</v>
      </c>
      <c r="B111" s="17" t="s">
        <v>16</v>
      </c>
      <c r="C111" s="17" t="s">
        <v>11</v>
      </c>
      <c r="D111" s="17" t="s">
        <v>253</v>
      </c>
      <c r="E111" s="17" t="s">
        <v>174</v>
      </c>
      <c r="F111" s="25">
        <v>1000000</v>
      </c>
    </row>
    <row r="112" spans="1:7" s="10" customFormat="1" x14ac:dyDescent="0.2">
      <c r="A112" s="81" t="s">
        <v>256</v>
      </c>
      <c r="B112" s="20" t="s">
        <v>16</v>
      </c>
      <c r="C112" s="20" t="s">
        <v>13</v>
      </c>
      <c r="D112" s="20" t="s">
        <v>7</v>
      </c>
      <c r="E112" s="20" t="s">
        <v>10</v>
      </c>
      <c r="F112" s="84">
        <f>F113</f>
        <v>500000</v>
      </c>
    </row>
    <row r="113" spans="1:7" s="10" customFormat="1" x14ac:dyDescent="0.2">
      <c r="A113" s="50" t="s">
        <v>301</v>
      </c>
      <c r="B113" s="17" t="s">
        <v>16</v>
      </c>
      <c r="C113" s="17" t="s">
        <v>13</v>
      </c>
      <c r="D113" s="17" t="s">
        <v>255</v>
      </c>
      <c r="E113" s="17"/>
      <c r="F113" s="25">
        <f>F114</f>
        <v>500000</v>
      </c>
    </row>
    <row r="114" spans="1:7" s="10" customFormat="1" ht="22.5" x14ac:dyDescent="0.2">
      <c r="A114" s="49" t="s">
        <v>175</v>
      </c>
      <c r="B114" s="17" t="s">
        <v>16</v>
      </c>
      <c r="C114" s="17" t="s">
        <v>13</v>
      </c>
      <c r="D114" s="17" t="s">
        <v>255</v>
      </c>
      <c r="E114" s="17" t="s">
        <v>174</v>
      </c>
      <c r="F114" s="25">
        <v>500000</v>
      </c>
    </row>
    <row r="115" spans="1:7" s="10" customFormat="1" x14ac:dyDescent="0.2">
      <c r="A115" s="44" t="s">
        <v>302</v>
      </c>
      <c r="B115" s="6" t="s">
        <v>16</v>
      </c>
      <c r="C115" s="6" t="s">
        <v>16</v>
      </c>
      <c r="D115" s="6" t="s">
        <v>7</v>
      </c>
      <c r="E115" s="6" t="s">
        <v>10</v>
      </c>
      <c r="F115" s="84">
        <f>F116</f>
        <v>500000</v>
      </c>
    </row>
    <row r="116" spans="1:7" s="10" customFormat="1" ht="22.5" x14ac:dyDescent="0.2">
      <c r="A116" s="49" t="s">
        <v>132</v>
      </c>
      <c r="B116" s="23" t="s">
        <v>16</v>
      </c>
      <c r="C116" s="23" t="s">
        <v>16</v>
      </c>
      <c r="D116" s="7" t="s">
        <v>131</v>
      </c>
      <c r="E116" s="23" t="s">
        <v>10</v>
      </c>
      <c r="F116" s="25">
        <f>F117</f>
        <v>500000</v>
      </c>
    </row>
    <row r="117" spans="1:7" s="10" customFormat="1" ht="22.5" x14ac:dyDescent="0.2">
      <c r="A117" s="49" t="s">
        <v>175</v>
      </c>
      <c r="B117" s="7" t="s">
        <v>16</v>
      </c>
      <c r="C117" s="7" t="s">
        <v>16</v>
      </c>
      <c r="D117" s="7" t="s">
        <v>131</v>
      </c>
      <c r="E117" s="17" t="s">
        <v>174</v>
      </c>
      <c r="F117" s="25">
        <v>500000</v>
      </c>
    </row>
    <row r="118" spans="1:7" x14ac:dyDescent="0.2">
      <c r="A118" s="4" t="s">
        <v>26</v>
      </c>
      <c r="B118" s="5" t="s">
        <v>17</v>
      </c>
      <c r="C118" s="5" t="s">
        <v>9</v>
      </c>
      <c r="D118" s="5" t="s">
        <v>7</v>
      </c>
      <c r="E118" s="5" t="s">
        <v>10</v>
      </c>
      <c r="F118" s="83">
        <f>F119</f>
        <v>100000</v>
      </c>
    </row>
    <row r="119" spans="1:7" x14ac:dyDescent="0.2">
      <c r="A119" s="3" t="s">
        <v>94</v>
      </c>
      <c r="B119" s="6" t="s">
        <v>17</v>
      </c>
      <c r="C119" s="6" t="s">
        <v>16</v>
      </c>
      <c r="D119" s="6" t="s">
        <v>7</v>
      </c>
      <c r="E119" s="6" t="s">
        <v>10</v>
      </c>
      <c r="F119" s="84">
        <f>F120</f>
        <v>100000</v>
      </c>
    </row>
    <row r="120" spans="1:7" x14ac:dyDescent="0.2">
      <c r="A120" s="31" t="s">
        <v>135</v>
      </c>
      <c r="B120" s="23" t="s">
        <v>17</v>
      </c>
      <c r="C120" s="23" t="s">
        <v>16</v>
      </c>
      <c r="D120" s="7" t="s">
        <v>93</v>
      </c>
      <c r="E120" s="23" t="s">
        <v>10</v>
      </c>
      <c r="F120" s="25">
        <f>F121</f>
        <v>100000</v>
      </c>
    </row>
    <row r="121" spans="1:7" x14ac:dyDescent="0.2">
      <c r="A121" s="13" t="s">
        <v>154</v>
      </c>
      <c r="B121" s="23" t="s">
        <v>17</v>
      </c>
      <c r="C121" s="23" t="s">
        <v>16</v>
      </c>
      <c r="D121" s="7" t="s">
        <v>93</v>
      </c>
      <c r="E121" s="7" t="s">
        <v>153</v>
      </c>
      <c r="F121" s="25">
        <v>100000</v>
      </c>
    </row>
    <row r="122" spans="1:7" s="8" customFormat="1" x14ac:dyDescent="0.2">
      <c r="A122" s="21" t="s">
        <v>27</v>
      </c>
      <c r="B122" s="22" t="s">
        <v>28</v>
      </c>
      <c r="C122" s="22" t="s">
        <v>9</v>
      </c>
      <c r="D122" s="22" t="s">
        <v>7</v>
      </c>
      <c r="E122" s="22" t="s">
        <v>10</v>
      </c>
      <c r="F122" s="83">
        <f>F123+F133+F150+F153</f>
        <v>673773779.63999999</v>
      </c>
      <c r="G122" s="42"/>
    </row>
    <row r="123" spans="1:7" s="8" customFormat="1" x14ac:dyDescent="0.2">
      <c r="A123" s="19" t="s">
        <v>29</v>
      </c>
      <c r="B123" s="20" t="s">
        <v>30</v>
      </c>
      <c r="C123" s="20" t="s">
        <v>8</v>
      </c>
      <c r="D123" s="20" t="s">
        <v>7</v>
      </c>
      <c r="E123" s="20" t="s">
        <v>10</v>
      </c>
      <c r="F123" s="84">
        <f>F124</f>
        <v>173267020</v>
      </c>
      <c r="G123" s="42"/>
    </row>
    <row r="124" spans="1:7" s="8" customFormat="1" ht="22.5" x14ac:dyDescent="0.2">
      <c r="A124" s="13" t="s">
        <v>138</v>
      </c>
      <c r="B124" s="17" t="s">
        <v>30</v>
      </c>
      <c r="C124" s="17" t="s">
        <v>8</v>
      </c>
      <c r="D124" s="17" t="s">
        <v>110</v>
      </c>
      <c r="E124" s="17" t="s">
        <v>10</v>
      </c>
      <c r="F124" s="11">
        <f>F125+F126+F129+F131</f>
        <v>173267020</v>
      </c>
    </row>
    <row r="125" spans="1:7" s="8" customFormat="1" ht="22.5" x14ac:dyDescent="0.2">
      <c r="A125" s="60" t="s">
        <v>179</v>
      </c>
      <c r="B125" s="17" t="s">
        <v>30</v>
      </c>
      <c r="C125" s="17" t="s">
        <v>8</v>
      </c>
      <c r="D125" s="17" t="s">
        <v>110</v>
      </c>
      <c r="E125" s="17" t="s">
        <v>177</v>
      </c>
      <c r="F125" s="11">
        <v>67718500</v>
      </c>
    </row>
    <row r="126" spans="1:7" s="8" customFormat="1" x14ac:dyDescent="0.2">
      <c r="A126" s="60" t="s">
        <v>120</v>
      </c>
      <c r="B126" s="17" t="s">
        <v>30</v>
      </c>
      <c r="C126" s="17" t="s">
        <v>8</v>
      </c>
      <c r="D126" s="17" t="s">
        <v>110</v>
      </c>
      <c r="E126" s="17" t="s">
        <v>178</v>
      </c>
      <c r="F126" s="11">
        <f>F127+F128</f>
        <v>3312320</v>
      </c>
    </row>
    <row r="127" spans="1:7" s="8" customFormat="1" x14ac:dyDescent="0.2">
      <c r="A127" s="60" t="s">
        <v>140</v>
      </c>
      <c r="B127" s="17" t="s">
        <v>30</v>
      </c>
      <c r="C127" s="17" t="s">
        <v>8</v>
      </c>
      <c r="D127" s="17" t="s">
        <v>274</v>
      </c>
      <c r="E127" s="17" t="s">
        <v>178</v>
      </c>
      <c r="F127" s="11">
        <v>2012320</v>
      </c>
    </row>
    <row r="128" spans="1:7" s="8" customFormat="1" x14ac:dyDescent="0.2">
      <c r="A128" s="73" t="s">
        <v>265</v>
      </c>
      <c r="B128" s="17" t="s">
        <v>30</v>
      </c>
      <c r="C128" s="17" t="s">
        <v>8</v>
      </c>
      <c r="D128" s="17" t="s">
        <v>275</v>
      </c>
      <c r="E128" s="17" t="s">
        <v>178</v>
      </c>
      <c r="F128" s="11">
        <v>1300000</v>
      </c>
    </row>
    <row r="129" spans="1:25" s="8" customFormat="1" ht="22.5" x14ac:dyDescent="0.2">
      <c r="A129" s="60" t="s">
        <v>284</v>
      </c>
      <c r="B129" s="17" t="s">
        <v>30</v>
      </c>
      <c r="C129" s="17" t="s">
        <v>8</v>
      </c>
      <c r="D129" s="17" t="s">
        <v>180</v>
      </c>
      <c r="E129" s="17" t="s">
        <v>10</v>
      </c>
      <c r="F129" s="11">
        <f>F130</f>
        <v>98008700</v>
      </c>
    </row>
    <row r="130" spans="1:25" s="8" customFormat="1" ht="22.5" x14ac:dyDescent="0.2">
      <c r="A130" s="60" t="s">
        <v>179</v>
      </c>
      <c r="B130" s="17" t="s">
        <v>30</v>
      </c>
      <c r="C130" s="17" t="s">
        <v>8</v>
      </c>
      <c r="D130" s="17" t="s">
        <v>180</v>
      </c>
      <c r="E130" s="17" t="s">
        <v>177</v>
      </c>
      <c r="F130" s="11">
        <v>98008700</v>
      </c>
    </row>
    <row r="131" spans="1:25" s="8" customFormat="1" ht="22.5" x14ac:dyDescent="0.2">
      <c r="A131" s="13" t="s">
        <v>181</v>
      </c>
      <c r="B131" s="17" t="s">
        <v>30</v>
      </c>
      <c r="C131" s="17" t="s">
        <v>8</v>
      </c>
      <c r="D131" s="65" t="s">
        <v>246</v>
      </c>
      <c r="E131" s="17" t="s">
        <v>10</v>
      </c>
      <c r="F131" s="11">
        <f>F132</f>
        <v>4227500</v>
      </c>
    </row>
    <row r="132" spans="1:25" s="8" customFormat="1" x14ac:dyDescent="0.2">
      <c r="A132" s="71" t="s">
        <v>199</v>
      </c>
      <c r="B132" s="17" t="s">
        <v>30</v>
      </c>
      <c r="C132" s="17" t="s">
        <v>8</v>
      </c>
      <c r="D132" s="65" t="s">
        <v>246</v>
      </c>
      <c r="E132" s="17" t="s">
        <v>200</v>
      </c>
      <c r="F132" s="11">
        <v>4227500</v>
      </c>
    </row>
    <row r="133" spans="1:25" x14ac:dyDescent="0.2">
      <c r="A133" s="19" t="s">
        <v>31</v>
      </c>
      <c r="B133" s="20" t="s">
        <v>30</v>
      </c>
      <c r="C133" s="20" t="s">
        <v>11</v>
      </c>
      <c r="D133" s="20" t="s">
        <v>7</v>
      </c>
      <c r="E133" s="20" t="s">
        <v>10</v>
      </c>
      <c r="F133" s="84">
        <f>F134+F139+F141+F143+F148</f>
        <v>481162829.63999999</v>
      </c>
    </row>
    <row r="134" spans="1:25" ht="22.5" x14ac:dyDescent="0.2">
      <c r="A134" s="13" t="s">
        <v>138</v>
      </c>
      <c r="B134" s="17" t="s">
        <v>30</v>
      </c>
      <c r="C134" s="17" t="s">
        <v>11</v>
      </c>
      <c r="D134" s="17" t="s">
        <v>112</v>
      </c>
      <c r="E134" s="17" t="s">
        <v>10</v>
      </c>
      <c r="F134" s="11">
        <f>F135+F136</f>
        <v>131156721</v>
      </c>
    </row>
    <row r="135" spans="1:25" s="46" customFormat="1" ht="22.5" x14ac:dyDescent="0.2">
      <c r="A135" s="60" t="s">
        <v>179</v>
      </c>
      <c r="B135" s="17" t="s">
        <v>30</v>
      </c>
      <c r="C135" s="17" t="s">
        <v>11</v>
      </c>
      <c r="D135" s="17" t="s">
        <v>112</v>
      </c>
      <c r="E135" s="17" t="s">
        <v>177</v>
      </c>
      <c r="F135" s="11">
        <v>112549850</v>
      </c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</row>
    <row r="136" spans="1:25" s="46" customFormat="1" x14ac:dyDescent="0.2">
      <c r="A136" s="60" t="s">
        <v>120</v>
      </c>
      <c r="B136" s="17" t="s">
        <v>30</v>
      </c>
      <c r="C136" s="17" t="s">
        <v>11</v>
      </c>
      <c r="D136" s="17" t="s">
        <v>112</v>
      </c>
      <c r="E136" s="17" t="s">
        <v>178</v>
      </c>
      <c r="F136" s="11">
        <f>F137+F138</f>
        <v>18606871</v>
      </c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</row>
    <row r="137" spans="1:25" s="46" customFormat="1" x14ac:dyDescent="0.2">
      <c r="A137" s="49" t="s">
        <v>140</v>
      </c>
      <c r="B137" s="17" t="s">
        <v>30</v>
      </c>
      <c r="C137" s="17" t="s">
        <v>11</v>
      </c>
      <c r="D137" s="17" t="s">
        <v>147</v>
      </c>
      <c r="E137" s="17" t="s">
        <v>178</v>
      </c>
      <c r="F137" s="11">
        <v>12374871</v>
      </c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</row>
    <row r="138" spans="1:25" s="46" customFormat="1" ht="33.75" x14ac:dyDescent="0.2">
      <c r="A138" s="60" t="s">
        <v>303</v>
      </c>
      <c r="B138" s="17" t="s">
        <v>30</v>
      </c>
      <c r="C138" s="17" t="s">
        <v>11</v>
      </c>
      <c r="D138" s="17" t="s">
        <v>142</v>
      </c>
      <c r="E138" s="17" t="s">
        <v>178</v>
      </c>
      <c r="F138" s="11">
        <v>6232000</v>
      </c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</row>
    <row r="139" spans="1:25" s="8" customFormat="1" ht="33.75" x14ac:dyDescent="0.2">
      <c r="A139" s="13" t="s">
        <v>71</v>
      </c>
      <c r="B139" s="17" t="s">
        <v>28</v>
      </c>
      <c r="C139" s="17" t="s">
        <v>11</v>
      </c>
      <c r="D139" s="17" t="s">
        <v>113</v>
      </c>
      <c r="E139" s="17" t="s">
        <v>10</v>
      </c>
      <c r="F139" s="11">
        <f>F140</f>
        <v>266278500</v>
      </c>
    </row>
    <row r="140" spans="1:25" s="8" customFormat="1" ht="22.5" x14ac:dyDescent="0.2">
      <c r="A140" s="60" t="s">
        <v>179</v>
      </c>
      <c r="B140" s="17" t="s">
        <v>30</v>
      </c>
      <c r="C140" s="17" t="s">
        <v>11</v>
      </c>
      <c r="D140" s="17" t="s">
        <v>113</v>
      </c>
      <c r="E140" s="17" t="s">
        <v>177</v>
      </c>
      <c r="F140" s="11">
        <v>266278500</v>
      </c>
    </row>
    <row r="141" spans="1:25" s="8" customFormat="1" ht="33.75" x14ac:dyDescent="0.2">
      <c r="A141" s="13" t="s">
        <v>304</v>
      </c>
      <c r="B141" s="17" t="s">
        <v>30</v>
      </c>
      <c r="C141" s="17" t="s">
        <v>11</v>
      </c>
      <c r="D141" s="17" t="s">
        <v>114</v>
      </c>
      <c r="E141" s="17" t="s">
        <v>10</v>
      </c>
      <c r="F141" s="11">
        <f>F142</f>
        <v>50231200</v>
      </c>
    </row>
    <row r="142" spans="1:25" s="8" customFormat="1" ht="22.5" x14ac:dyDescent="0.2">
      <c r="A142" s="60" t="s">
        <v>179</v>
      </c>
      <c r="B142" s="17" t="s">
        <v>30</v>
      </c>
      <c r="C142" s="17" t="s">
        <v>11</v>
      </c>
      <c r="D142" s="17" t="s">
        <v>114</v>
      </c>
      <c r="E142" s="17" t="s">
        <v>177</v>
      </c>
      <c r="F142" s="11">
        <v>50231200</v>
      </c>
    </row>
    <row r="143" spans="1:25" s="8" customFormat="1" ht="22.5" x14ac:dyDescent="0.2">
      <c r="A143" s="13" t="s">
        <v>138</v>
      </c>
      <c r="B143" s="17" t="s">
        <v>30</v>
      </c>
      <c r="C143" s="17" t="s">
        <v>11</v>
      </c>
      <c r="D143" s="17" t="s">
        <v>115</v>
      </c>
      <c r="E143" s="17" t="s">
        <v>10</v>
      </c>
      <c r="F143" s="11">
        <f>F144+F145</f>
        <v>33296408.640000001</v>
      </c>
      <c r="H143" s="42"/>
    </row>
    <row r="144" spans="1:25" s="8" customFormat="1" x14ac:dyDescent="0.2">
      <c r="A144" s="13" t="s">
        <v>139</v>
      </c>
      <c r="B144" s="17" t="s">
        <v>30</v>
      </c>
      <c r="C144" s="17" t="s">
        <v>11</v>
      </c>
      <c r="D144" s="17" t="s">
        <v>115</v>
      </c>
      <c r="E144" s="17" t="s">
        <v>177</v>
      </c>
      <c r="F144" s="11">
        <v>32526408.640000001</v>
      </c>
    </row>
    <row r="145" spans="1:6" s="8" customFormat="1" x14ac:dyDescent="0.2">
      <c r="A145" s="60" t="s">
        <v>120</v>
      </c>
      <c r="B145" s="17" t="s">
        <v>30</v>
      </c>
      <c r="C145" s="17" t="s">
        <v>11</v>
      </c>
      <c r="D145" s="17" t="s">
        <v>115</v>
      </c>
      <c r="E145" s="17" t="s">
        <v>178</v>
      </c>
      <c r="F145" s="11">
        <f>F146+F147</f>
        <v>770000</v>
      </c>
    </row>
    <row r="146" spans="1:6" s="8" customFormat="1" x14ac:dyDescent="0.2">
      <c r="A146" s="60" t="s">
        <v>264</v>
      </c>
      <c r="B146" s="17" t="s">
        <v>30</v>
      </c>
      <c r="C146" s="17" t="s">
        <v>11</v>
      </c>
      <c r="D146" s="17" t="s">
        <v>262</v>
      </c>
      <c r="E146" s="17" t="s">
        <v>178</v>
      </c>
      <c r="F146" s="11">
        <v>300000</v>
      </c>
    </row>
    <row r="147" spans="1:6" s="8" customFormat="1" x14ac:dyDescent="0.2">
      <c r="A147" s="60" t="s">
        <v>265</v>
      </c>
      <c r="B147" s="17" t="s">
        <v>30</v>
      </c>
      <c r="C147" s="17" t="s">
        <v>11</v>
      </c>
      <c r="D147" s="17" t="s">
        <v>263</v>
      </c>
      <c r="E147" s="17" t="s">
        <v>178</v>
      </c>
      <c r="F147" s="11">
        <f>270000+200000</f>
        <v>470000</v>
      </c>
    </row>
    <row r="148" spans="1:6" s="8" customFormat="1" ht="22.5" x14ac:dyDescent="0.2">
      <c r="A148" s="49" t="s">
        <v>266</v>
      </c>
      <c r="B148" s="17" t="s">
        <v>30</v>
      </c>
      <c r="C148" s="17" t="s">
        <v>11</v>
      </c>
      <c r="D148" s="17" t="s">
        <v>143</v>
      </c>
      <c r="E148" s="17" t="s">
        <v>10</v>
      </c>
      <c r="F148" s="11">
        <f>F149</f>
        <v>200000</v>
      </c>
    </row>
    <row r="149" spans="1:6" s="8" customFormat="1" x14ac:dyDescent="0.2">
      <c r="A149" s="79" t="s">
        <v>120</v>
      </c>
      <c r="B149" s="17" t="s">
        <v>30</v>
      </c>
      <c r="C149" s="17" t="s">
        <v>11</v>
      </c>
      <c r="D149" s="17" t="s">
        <v>143</v>
      </c>
      <c r="E149" s="17" t="s">
        <v>178</v>
      </c>
      <c r="F149" s="11">
        <v>200000</v>
      </c>
    </row>
    <row r="150" spans="1:6" s="8" customFormat="1" x14ac:dyDescent="0.2">
      <c r="A150" s="32" t="s">
        <v>79</v>
      </c>
      <c r="B150" s="20" t="s">
        <v>30</v>
      </c>
      <c r="C150" s="20" t="s">
        <v>30</v>
      </c>
      <c r="D150" s="20" t="s">
        <v>7</v>
      </c>
      <c r="E150" s="20" t="s">
        <v>78</v>
      </c>
      <c r="F150" s="84">
        <f>F151</f>
        <v>200000</v>
      </c>
    </row>
    <row r="151" spans="1:6" s="8" customFormat="1" ht="22.5" x14ac:dyDescent="0.2">
      <c r="A151" s="80" t="s">
        <v>257</v>
      </c>
      <c r="B151" s="17" t="s">
        <v>30</v>
      </c>
      <c r="C151" s="17" t="s">
        <v>30</v>
      </c>
      <c r="D151" s="17" t="s">
        <v>80</v>
      </c>
      <c r="E151" s="17" t="s">
        <v>10</v>
      </c>
      <c r="F151" s="11">
        <f>F152</f>
        <v>200000</v>
      </c>
    </row>
    <row r="152" spans="1:6" s="8" customFormat="1" x14ac:dyDescent="0.2">
      <c r="A152" s="49" t="s">
        <v>154</v>
      </c>
      <c r="B152" s="17" t="s">
        <v>30</v>
      </c>
      <c r="C152" s="17" t="s">
        <v>30</v>
      </c>
      <c r="D152" s="17" t="s">
        <v>80</v>
      </c>
      <c r="E152" s="17" t="s">
        <v>153</v>
      </c>
      <c r="F152" s="11">
        <v>200000</v>
      </c>
    </row>
    <row r="153" spans="1:6" x14ac:dyDescent="0.2">
      <c r="A153" s="3" t="s">
        <v>32</v>
      </c>
      <c r="B153" s="6" t="s">
        <v>30</v>
      </c>
      <c r="C153" s="6" t="s">
        <v>33</v>
      </c>
      <c r="D153" s="6" t="s">
        <v>7</v>
      </c>
      <c r="E153" s="6" t="s">
        <v>10</v>
      </c>
      <c r="F153" s="84">
        <f>F154+F156+F161+F163+F165</f>
        <v>19143930</v>
      </c>
    </row>
    <row r="154" spans="1:6" s="8" customFormat="1" x14ac:dyDescent="0.2">
      <c r="A154" s="13" t="s">
        <v>99</v>
      </c>
      <c r="B154" s="9" t="s">
        <v>30</v>
      </c>
      <c r="C154" s="9" t="s">
        <v>33</v>
      </c>
      <c r="D154" s="17" t="s">
        <v>86</v>
      </c>
      <c r="E154" s="9" t="s">
        <v>10</v>
      </c>
      <c r="F154" s="12">
        <f>F155</f>
        <v>2405000</v>
      </c>
    </row>
    <row r="155" spans="1:6" s="8" customFormat="1" ht="22.5" x14ac:dyDescent="0.2">
      <c r="A155" s="1" t="s">
        <v>150</v>
      </c>
      <c r="B155" s="17" t="s">
        <v>30</v>
      </c>
      <c r="C155" s="17" t="s">
        <v>33</v>
      </c>
      <c r="D155" s="17" t="s">
        <v>86</v>
      </c>
      <c r="E155" s="17" t="s">
        <v>149</v>
      </c>
      <c r="F155" s="12">
        <v>2405000</v>
      </c>
    </row>
    <row r="156" spans="1:6" s="8" customFormat="1" x14ac:dyDescent="0.2">
      <c r="A156" s="13" t="s">
        <v>119</v>
      </c>
      <c r="B156" s="9" t="s">
        <v>30</v>
      </c>
      <c r="C156" s="17" t="s">
        <v>33</v>
      </c>
      <c r="D156" s="17" t="s">
        <v>116</v>
      </c>
      <c r="E156" s="9" t="s">
        <v>10</v>
      </c>
      <c r="F156" s="12">
        <f>F157+F158+F159+F160</f>
        <v>8238930</v>
      </c>
    </row>
    <row r="157" spans="1:6" s="8" customFormat="1" x14ac:dyDescent="0.2">
      <c r="A157" s="60" t="s">
        <v>184</v>
      </c>
      <c r="B157" s="9" t="s">
        <v>30</v>
      </c>
      <c r="C157" s="9" t="s">
        <v>33</v>
      </c>
      <c r="D157" s="17" t="s">
        <v>116</v>
      </c>
      <c r="E157" s="17" t="s">
        <v>182</v>
      </c>
      <c r="F157" s="12">
        <v>6781930</v>
      </c>
    </row>
    <row r="158" spans="1:6" s="8" customFormat="1" x14ac:dyDescent="0.2">
      <c r="A158" s="1" t="s">
        <v>154</v>
      </c>
      <c r="B158" s="9" t="s">
        <v>30</v>
      </c>
      <c r="C158" s="9" t="s">
        <v>33</v>
      </c>
      <c r="D158" s="17" t="s">
        <v>116</v>
      </c>
      <c r="E158" s="17" t="s">
        <v>153</v>
      </c>
      <c r="F158" s="12">
        <v>1304400</v>
      </c>
    </row>
    <row r="159" spans="1:6" s="8" customFormat="1" x14ac:dyDescent="0.2">
      <c r="A159" s="50" t="s">
        <v>159</v>
      </c>
      <c r="B159" s="9" t="s">
        <v>30</v>
      </c>
      <c r="C159" s="9" t="s">
        <v>33</v>
      </c>
      <c r="D159" s="17" t="s">
        <v>116</v>
      </c>
      <c r="E159" s="17" t="s">
        <v>155</v>
      </c>
      <c r="F159" s="12">
        <v>113700</v>
      </c>
    </row>
    <row r="160" spans="1:6" s="8" customFormat="1" x14ac:dyDescent="0.2">
      <c r="A160" s="49" t="s">
        <v>160</v>
      </c>
      <c r="B160" s="9" t="s">
        <v>30</v>
      </c>
      <c r="C160" s="9" t="s">
        <v>33</v>
      </c>
      <c r="D160" s="17" t="s">
        <v>116</v>
      </c>
      <c r="E160" s="17" t="s">
        <v>157</v>
      </c>
      <c r="F160" s="12">
        <v>38900</v>
      </c>
    </row>
    <row r="161" spans="1:6" s="8" customFormat="1" ht="22.5" x14ac:dyDescent="0.2">
      <c r="A161" s="33" t="s">
        <v>305</v>
      </c>
      <c r="B161" s="17" t="s">
        <v>30</v>
      </c>
      <c r="C161" s="17" t="s">
        <v>33</v>
      </c>
      <c r="D161" s="17" t="s">
        <v>81</v>
      </c>
      <c r="E161" s="17" t="s">
        <v>10</v>
      </c>
      <c r="F161" s="11">
        <f>F162</f>
        <v>5000000</v>
      </c>
    </row>
    <row r="162" spans="1:6" s="8" customFormat="1" x14ac:dyDescent="0.2">
      <c r="A162" s="79" t="s">
        <v>120</v>
      </c>
      <c r="B162" s="17" t="s">
        <v>30</v>
      </c>
      <c r="C162" s="17" t="s">
        <v>33</v>
      </c>
      <c r="D162" s="17" t="s">
        <v>81</v>
      </c>
      <c r="E162" s="17" t="s">
        <v>178</v>
      </c>
      <c r="F162" s="11">
        <v>5000000</v>
      </c>
    </row>
    <row r="163" spans="1:6" s="8" customFormat="1" ht="22.5" x14ac:dyDescent="0.2">
      <c r="A163" s="33" t="s">
        <v>276</v>
      </c>
      <c r="B163" s="17" t="s">
        <v>30</v>
      </c>
      <c r="C163" s="17" t="s">
        <v>33</v>
      </c>
      <c r="D163" s="17" t="s">
        <v>103</v>
      </c>
      <c r="E163" s="17" t="s">
        <v>10</v>
      </c>
      <c r="F163" s="11">
        <f>F164</f>
        <v>2500000</v>
      </c>
    </row>
    <row r="164" spans="1:6" s="8" customFormat="1" x14ac:dyDescent="0.2">
      <c r="A164" s="79" t="s">
        <v>120</v>
      </c>
      <c r="B164" s="17" t="s">
        <v>30</v>
      </c>
      <c r="C164" s="17" t="s">
        <v>33</v>
      </c>
      <c r="D164" s="17" t="s">
        <v>103</v>
      </c>
      <c r="E164" s="17" t="s">
        <v>178</v>
      </c>
      <c r="F164" s="11">
        <v>2500000</v>
      </c>
    </row>
    <row r="165" spans="1:6" s="8" customFormat="1" ht="22.5" x14ac:dyDescent="0.2">
      <c r="A165" s="49" t="s">
        <v>306</v>
      </c>
      <c r="B165" s="17" t="s">
        <v>30</v>
      </c>
      <c r="C165" s="17" t="s">
        <v>33</v>
      </c>
      <c r="D165" s="17" t="s">
        <v>82</v>
      </c>
      <c r="E165" s="17" t="s">
        <v>10</v>
      </c>
      <c r="F165" s="11">
        <f>F166</f>
        <v>1000000</v>
      </c>
    </row>
    <row r="166" spans="1:6" s="8" customFormat="1" x14ac:dyDescent="0.2">
      <c r="A166" s="60" t="s">
        <v>120</v>
      </c>
      <c r="B166" s="17" t="s">
        <v>30</v>
      </c>
      <c r="C166" s="17" t="s">
        <v>33</v>
      </c>
      <c r="D166" s="17" t="s">
        <v>82</v>
      </c>
      <c r="E166" s="17" t="s">
        <v>178</v>
      </c>
      <c r="F166" s="11">
        <v>1000000</v>
      </c>
    </row>
    <row r="167" spans="1:6" s="8" customFormat="1" x14ac:dyDescent="0.2">
      <c r="A167" s="51" t="s">
        <v>146</v>
      </c>
      <c r="B167" s="22" t="s">
        <v>25</v>
      </c>
      <c r="C167" s="22" t="s">
        <v>9</v>
      </c>
      <c r="D167" s="22" t="s">
        <v>7</v>
      </c>
      <c r="E167" s="22" t="s">
        <v>10</v>
      </c>
      <c r="F167" s="83">
        <f>F168+F187</f>
        <v>78680491</v>
      </c>
    </row>
    <row r="168" spans="1:6" x14ac:dyDescent="0.2">
      <c r="A168" s="19" t="s">
        <v>34</v>
      </c>
      <c r="B168" s="20" t="s">
        <v>25</v>
      </c>
      <c r="C168" s="20" t="s">
        <v>8</v>
      </c>
      <c r="D168" s="20" t="s">
        <v>7</v>
      </c>
      <c r="E168" s="20" t="s">
        <v>10</v>
      </c>
      <c r="F168" s="84">
        <f>F169+F174+F179</f>
        <v>68448549</v>
      </c>
    </row>
    <row r="169" spans="1:6" s="8" customFormat="1" ht="22.5" x14ac:dyDescent="0.2">
      <c r="A169" s="13" t="s">
        <v>138</v>
      </c>
      <c r="B169" s="17" t="s">
        <v>25</v>
      </c>
      <c r="C169" s="17" t="s">
        <v>8</v>
      </c>
      <c r="D169" s="17" t="s">
        <v>117</v>
      </c>
      <c r="E169" s="17" t="s">
        <v>10</v>
      </c>
      <c r="F169" s="11">
        <f>F170+F171</f>
        <v>53374541</v>
      </c>
    </row>
    <row r="170" spans="1:6" s="8" customFormat="1" ht="22.5" x14ac:dyDescent="0.2">
      <c r="A170" s="60" t="s">
        <v>179</v>
      </c>
      <c r="B170" s="17" t="s">
        <v>25</v>
      </c>
      <c r="C170" s="17" t="s">
        <v>8</v>
      </c>
      <c r="D170" s="17" t="s">
        <v>118</v>
      </c>
      <c r="E170" s="17" t="s">
        <v>177</v>
      </c>
      <c r="F170" s="11">
        <v>47844541</v>
      </c>
    </row>
    <row r="171" spans="1:6" s="8" customFormat="1" x14ac:dyDescent="0.2">
      <c r="A171" s="60" t="s">
        <v>120</v>
      </c>
      <c r="B171" s="17" t="s">
        <v>25</v>
      </c>
      <c r="C171" s="17" t="s">
        <v>8</v>
      </c>
      <c r="D171" s="17" t="s">
        <v>117</v>
      </c>
      <c r="E171" s="17" t="s">
        <v>178</v>
      </c>
      <c r="F171" s="11">
        <f>F172+F173</f>
        <v>5530000</v>
      </c>
    </row>
    <row r="172" spans="1:6" s="8" customFormat="1" x14ac:dyDescent="0.2">
      <c r="A172" s="60" t="s">
        <v>269</v>
      </c>
      <c r="B172" s="17" t="s">
        <v>25</v>
      </c>
      <c r="C172" s="17" t="s">
        <v>8</v>
      </c>
      <c r="D172" s="17" t="s">
        <v>267</v>
      </c>
      <c r="E172" s="17" t="s">
        <v>178</v>
      </c>
      <c r="F172" s="11">
        <v>5000000</v>
      </c>
    </row>
    <row r="173" spans="1:6" s="8" customFormat="1" x14ac:dyDescent="0.2">
      <c r="A173" s="60" t="s">
        <v>265</v>
      </c>
      <c r="B173" s="17" t="s">
        <v>25</v>
      </c>
      <c r="C173" s="17" t="s">
        <v>8</v>
      </c>
      <c r="D173" s="17" t="s">
        <v>268</v>
      </c>
      <c r="E173" s="17" t="s">
        <v>178</v>
      </c>
      <c r="F173" s="11">
        <v>530000</v>
      </c>
    </row>
    <row r="174" spans="1:6" s="8" customFormat="1" x14ac:dyDescent="0.2">
      <c r="A174" s="13" t="s">
        <v>119</v>
      </c>
      <c r="B174" s="17" t="s">
        <v>25</v>
      </c>
      <c r="C174" s="17" t="s">
        <v>8</v>
      </c>
      <c r="D174" s="17" t="s">
        <v>35</v>
      </c>
      <c r="E174" s="17" t="s">
        <v>10</v>
      </c>
      <c r="F174" s="11">
        <f>F175+F176+F177+F178</f>
        <v>1055290</v>
      </c>
    </row>
    <row r="175" spans="1:6" s="8" customFormat="1" x14ac:dyDescent="0.2">
      <c r="A175" s="60" t="s">
        <v>184</v>
      </c>
      <c r="B175" s="17" t="s">
        <v>25</v>
      </c>
      <c r="C175" s="17" t="s">
        <v>8</v>
      </c>
      <c r="D175" s="17" t="s">
        <v>35</v>
      </c>
      <c r="E175" s="17" t="s">
        <v>182</v>
      </c>
      <c r="F175" s="11">
        <v>741494</v>
      </c>
    </row>
    <row r="176" spans="1:6" s="8" customFormat="1" x14ac:dyDescent="0.2">
      <c r="A176" s="60" t="s">
        <v>185</v>
      </c>
      <c r="B176" s="17" t="s">
        <v>25</v>
      </c>
      <c r="C176" s="17" t="s">
        <v>8</v>
      </c>
      <c r="D176" s="17" t="s">
        <v>35</v>
      </c>
      <c r="E176" s="17" t="s">
        <v>183</v>
      </c>
      <c r="F176" s="11">
        <v>696</v>
      </c>
    </row>
    <row r="177" spans="1:6" s="8" customFormat="1" x14ac:dyDescent="0.2">
      <c r="A177" s="1" t="s">
        <v>154</v>
      </c>
      <c r="B177" s="17" t="s">
        <v>25</v>
      </c>
      <c r="C177" s="17" t="s">
        <v>8</v>
      </c>
      <c r="D177" s="17" t="s">
        <v>35</v>
      </c>
      <c r="E177" s="17" t="s">
        <v>153</v>
      </c>
      <c r="F177" s="11">
        <v>310900</v>
      </c>
    </row>
    <row r="178" spans="1:6" s="8" customFormat="1" x14ac:dyDescent="0.2">
      <c r="A178" s="49" t="s">
        <v>160</v>
      </c>
      <c r="B178" s="17" t="s">
        <v>25</v>
      </c>
      <c r="C178" s="17" t="s">
        <v>8</v>
      </c>
      <c r="D178" s="17" t="s">
        <v>35</v>
      </c>
      <c r="E178" s="17" t="s">
        <v>157</v>
      </c>
      <c r="F178" s="11">
        <v>2200</v>
      </c>
    </row>
    <row r="179" spans="1:6" s="8" customFormat="1" x14ac:dyDescent="0.2">
      <c r="A179" s="13" t="s">
        <v>119</v>
      </c>
      <c r="B179" s="17" t="s">
        <v>25</v>
      </c>
      <c r="C179" s="17" t="s">
        <v>8</v>
      </c>
      <c r="D179" s="17" t="s">
        <v>36</v>
      </c>
      <c r="E179" s="17" t="s">
        <v>10</v>
      </c>
      <c r="F179" s="11">
        <f>F180+F181+F182+F183+F184+F185</f>
        <v>14018718</v>
      </c>
    </row>
    <row r="180" spans="1:6" s="8" customFormat="1" x14ac:dyDescent="0.2">
      <c r="A180" s="60" t="s">
        <v>184</v>
      </c>
      <c r="B180" s="17" t="s">
        <v>25</v>
      </c>
      <c r="C180" s="17" t="s">
        <v>8</v>
      </c>
      <c r="D180" s="17" t="s">
        <v>36</v>
      </c>
      <c r="E180" s="17" t="s">
        <v>182</v>
      </c>
      <c r="F180" s="11">
        <v>11830783</v>
      </c>
    </row>
    <row r="181" spans="1:6" s="8" customFormat="1" x14ac:dyDescent="0.2">
      <c r="A181" s="60" t="s">
        <v>185</v>
      </c>
      <c r="B181" s="17" t="s">
        <v>25</v>
      </c>
      <c r="C181" s="17" t="s">
        <v>8</v>
      </c>
      <c r="D181" s="17" t="s">
        <v>36</v>
      </c>
      <c r="E181" s="17" t="s">
        <v>183</v>
      </c>
      <c r="F181" s="11">
        <v>3480</v>
      </c>
    </row>
    <row r="182" spans="1:6" s="8" customFormat="1" x14ac:dyDescent="0.2">
      <c r="A182" s="1" t="s">
        <v>154</v>
      </c>
      <c r="B182" s="17" t="s">
        <v>25</v>
      </c>
      <c r="C182" s="17" t="s">
        <v>8</v>
      </c>
      <c r="D182" s="17" t="s">
        <v>36</v>
      </c>
      <c r="E182" s="17" t="s">
        <v>153</v>
      </c>
      <c r="F182" s="11">
        <v>1628455</v>
      </c>
    </row>
    <row r="183" spans="1:6" s="8" customFormat="1" x14ac:dyDescent="0.2">
      <c r="A183" s="50" t="s">
        <v>159</v>
      </c>
      <c r="B183" s="17" t="s">
        <v>25</v>
      </c>
      <c r="C183" s="17" t="s">
        <v>8</v>
      </c>
      <c r="D183" s="17" t="s">
        <v>36</v>
      </c>
      <c r="E183" s="17" t="s">
        <v>155</v>
      </c>
      <c r="F183" s="11">
        <v>6100</v>
      </c>
    </row>
    <row r="184" spans="1:6" s="8" customFormat="1" x14ac:dyDescent="0.2">
      <c r="A184" s="49" t="s">
        <v>160</v>
      </c>
      <c r="B184" s="17" t="s">
        <v>25</v>
      </c>
      <c r="C184" s="17" t="s">
        <v>8</v>
      </c>
      <c r="D184" s="17" t="s">
        <v>36</v>
      </c>
      <c r="E184" s="17" t="s">
        <v>157</v>
      </c>
      <c r="F184" s="11">
        <v>22900</v>
      </c>
    </row>
    <row r="185" spans="1:6" s="8" customFormat="1" ht="22.5" x14ac:dyDescent="0.2">
      <c r="A185" s="49" t="s">
        <v>271</v>
      </c>
      <c r="B185" s="17" t="s">
        <v>25</v>
      </c>
      <c r="C185" s="17" t="s">
        <v>8</v>
      </c>
      <c r="D185" s="17" t="s">
        <v>270</v>
      </c>
      <c r="E185" s="17" t="s">
        <v>10</v>
      </c>
      <c r="F185" s="11">
        <f>F186</f>
        <v>527000</v>
      </c>
    </row>
    <row r="186" spans="1:6" s="8" customFormat="1" x14ac:dyDescent="0.2">
      <c r="A186" s="60" t="s">
        <v>184</v>
      </c>
      <c r="B186" s="17" t="s">
        <v>25</v>
      </c>
      <c r="C186" s="17" t="s">
        <v>8</v>
      </c>
      <c r="D186" s="17" t="s">
        <v>270</v>
      </c>
      <c r="E186" s="17" t="s">
        <v>182</v>
      </c>
      <c r="F186" s="11">
        <v>527000</v>
      </c>
    </row>
    <row r="187" spans="1:6" s="8" customFormat="1" x14ac:dyDescent="0.2">
      <c r="A187" s="19" t="s">
        <v>90</v>
      </c>
      <c r="B187" s="20" t="s">
        <v>25</v>
      </c>
      <c r="C187" s="20" t="s">
        <v>15</v>
      </c>
      <c r="D187" s="20" t="s">
        <v>7</v>
      </c>
      <c r="E187" s="20" t="s">
        <v>10</v>
      </c>
      <c r="F187" s="84">
        <f>F188+F190+F196+F200+F202+F198</f>
        <v>10231942</v>
      </c>
    </row>
    <row r="188" spans="1:6" s="8" customFormat="1" x14ac:dyDescent="0.2">
      <c r="A188" s="13" t="s">
        <v>141</v>
      </c>
      <c r="B188" s="9" t="s">
        <v>25</v>
      </c>
      <c r="C188" s="17" t="s">
        <v>15</v>
      </c>
      <c r="D188" s="17" t="s">
        <v>86</v>
      </c>
      <c r="E188" s="9" t="s">
        <v>10</v>
      </c>
      <c r="F188" s="12">
        <f>F189</f>
        <v>977600</v>
      </c>
    </row>
    <row r="189" spans="1:6" s="8" customFormat="1" ht="22.5" x14ac:dyDescent="0.2">
      <c r="A189" s="1" t="s">
        <v>150</v>
      </c>
      <c r="B189" s="9" t="s">
        <v>25</v>
      </c>
      <c r="C189" s="17" t="s">
        <v>15</v>
      </c>
      <c r="D189" s="17" t="s">
        <v>86</v>
      </c>
      <c r="E189" s="17" t="s">
        <v>149</v>
      </c>
      <c r="F189" s="12">
        <v>977600</v>
      </c>
    </row>
    <row r="190" spans="1:6" s="8" customFormat="1" x14ac:dyDescent="0.2">
      <c r="A190" s="49" t="s">
        <v>272</v>
      </c>
      <c r="B190" s="17" t="s">
        <v>25</v>
      </c>
      <c r="C190" s="17" t="s">
        <v>15</v>
      </c>
      <c r="D190" s="17" t="s">
        <v>116</v>
      </c>
      <c r="E190" s="17" t="s">
        <v>10</v>
      </c>
      <c r="F190" s="12">
        <f>F191+F192+F193+F194+F195</f>
        <v>2882742</v>
      </c>
    </row>
    <row r="191" spans="1:6" s="8" customFormat="1" x14ac:dyDescent="0.2">
      <c r="A191" s="60" t="s">
        <v>184</v>
      </c>
      <c r="B191" s="9" t="s">
        <v>25</v>
      </c>
      <c r="C191" s="17" t="s">
        <v>15</v>
      </c>
      <c r="D191" s="17" t="s">
        <v>116</v>
      </c>
      <c r="E191" s="7" t="s">
        <v>182</v>
      </c>
      <c r="F191" s="12">
        <v>2508762</v>
      </c>
    </row>
    <row r="192" spans="1:6" s="8" customFormat="1" x14ac:dyDescent="0.2">
      <c r="A192" s="60" t="s">
        <v>185</v>
      </c>
      <c r="B192" s="9" t="s">
        <v>25</v>
      </c>
      <c r="C192" s="17" t="s">
        <v>15</v>
      </c>
      <c r="D192" s="17" t="s">
        <v>116</v>
      </c>
      <c r="E192" s="7" t="s">
        <v>183</v>
      </c>
      <c r="F192" s="12">
        <v>700</v>
      </c>
    </row>
    <row r="193" spans="1:7" s="8" customFormat="1" x14ac:dyDescent="0.2">
      <c r="A193" s="49" t="s">
        <v>154</v>
      </c>
      <c r="B193" s="9" t="s">
        <v>25</v>
      </c>
      <c r="C193" s="17" t="s">
        <v>15</v>
      </c>
      <c r="D193" s="17" t="s">
        <v>116</v>
      </c>
      <c r="E193" s="7" t="s">
        <v>153</v>
      </c>
      <c r="F193" s="12">
        <v>369880</v>
      </c>
    </row>
    <row r="194" spans="1:7" s="8" customFormat="1" x14ac:dyDescent="0.2">
      <c r="A194" s="49" t="s">
        <v>159</v>
      </c>
      <c r="B194" s="9" t="s">
        <v>25</v>
      </c>
      <c r="C194" s="17" t="s">
        <v>15</v>
      </c>
      <c r="D194" s="17" t="s">
        <v>116</v>
      </c>
      <c r="E194" s="7" t="s">
        <v>155</v>
      </c>
      <c r="F194" s="12">
        <v>600</v>
      </c>
    </row>
    <row r="195" spans="1:7" s="8" customFormat="1" x14ac:dyDescent="0.2">
      <c r="A195" s="49" t="s">
        <v>160</v>
      </c>
      <c r="B195" s="17" t="s">
        <v>25</v>
      </c>
      <c r="C195" s="17" t="s">
        <v>15</v>
      </c>
      <c r="D195" s="17" t="s">
        <v>116</v>
      </c>
      <c r="E195" s="7" t="s">
        <v>157</v>
      </c>
      <c r="F195" s="12">
        <v>2800</v>
      </c>
    </row>
    <row r="196" spans="1:7" s="8" customFormat="1" ht="22.5" x14ac:dyDescent="0.2">
      <c r="A196" s="49" t="s">
        <v>307</v>
      </c>
      <c r="B196" s="17" t="s">
        <v>25</v>
      </c>
      <c r="C196" s="17" t="s">
        <v>15</v>
      </c>
      <c r="D196" s="17" t="s">
        <v>83</v>
      </c>
      <c r="E196" s="17" t="s">
        <v>10</v>
      </c>
      <c r="F196" s="11">
        <f>F197</f>
        <v>171600</v>
      </c>
    </row>
    <row r="197" spans="1:7" s="8" customFormat="1" x14ac:dyDescent="0.2">
      <c r="A197" s="49" t="s">
        <v>154</v>
      </c>
      <c r="B197" s="17" t="s">
        <v>25</v>
      </c>
      <c r="C197" s="17" t="s">
        <v>15</v>
      </c>
      <c r="D197" s="17" t="s">
        <v>83</v>
      </c>
      <c r="E197" s="17" t="s">
        <v>153</v>
      </c>
      <c r="F197" s="11">
        <v>171600</v>
      </c>
    </row>
    <row r="198" spans="1:7" s="8" customFormat="1" ht="22.5" x14ac:dyDescent="0.2">
      <c r="A198" s="49" t="s">
        <v>308</v>
      </c>
      <c r="B198" s="17" t="s">
        <v>25</v>
      </c>
      <c r="C198" s="17" t="s">
        <v>15</v>
      </c>
      <c r="D198" s="17" t="s">
        <v>285</v>
      </c>
      <c r="E198" s="17" t="s">
        <v>10</v>
      </c>
      <c r="F198" s="11">
        <f>F199</f>
        <v>100000</v>
      </c>
    </row>
    <row r="199" spans="1:7" s="8" customFormat="1" x14ac:dyDescent="0.2">
      <c r="A199" s="79" t="s">
        <v>120</v>
      </c>
      <c r="B199" s="17" t="s">
        <v>25</v>
      </c>
      <c r="C199" s="17" t="s">
        <v>15</v>
      </c>
      <c r="D199" s="17" t="s">
        <v>285</v>
      </c>
      <c r="E199" s="17" t="s">
        <v>178</v>
      </c>
      <c r="F199" s="11">
        <v>100000</v>
      </c>
    </row>
    <row r="200" spans="1:7" s="8" customFormat="1" ht="22.5" x14ac:dyDescent="0.2">
      <c r="A200" s="50" t="s">
        <v>309</v>
      </c>
      <c r="B200" s="17" t="s">
        <v>25</v>
      </c>
      <c r="C200" s="17" t="s">
        <v>15</v>
      </c>
      <c r="D200" s="17" t="s">
        <v>84</v>
      </c>
      <c r="E200" s="17" t="s">
        <v>10</v>
      </c>
      <c r="F200" s="11">
        <f>F201</f>
        <v>1200000</v>
      </c>
    </row>
    <row r="201" spans="1:7" s="8" customFormat="1" x14ac:dyDescent="0.2">
      <c r="A201" s="79" t="s">
        <v>120</v>
      </c>
      <c r="B201" s="17" t="s">
        <v>25</v>
      </c>
      <c r="C201" s="17" t="s">
        <v>15</v>
      </c>
      <c r="D201" s="17" t="s">
        <v>84</v>
      </c>
      <c r="E201" s="17" t="s">
        <v>178</v>
      </c>
      <c r="F201" s="11">
        <v>1200000</v>
      </c>
    </row>
    <row r="202" spans="1:7" s="8" customFormat="1" ht="22.5" x14ac:dyDescent="0.2">
      <c r="A202" s="33" t="s">
        <v>273</v>
      </c>
      <c r="B202" s="17" t="s">
        <v>25</v>
      </c>
      <c r="C202" s="17" t="s">
        <v>15</v>
      </c>
      <c r="D202" s="17" t="s">
        <v>148</v>
      </c>
      <c r="E202" s="17" t="s">
        <v>10</v>
      </c>
      <c r="F202" s="11">
        <f>F203</f>
        <v>4900000</v>
      </c>
    </row>
    <row r="203" spans="1:7" s="8" customFormat="1" x14ac:dyDescent="0.2">
      <c r="A203" s="60" t="s">
        <v>120</v>
      </c>
      <c r="B203" s="17" t="s">
        <v>25</v>
      </c>
      <c r="C203" s="17" t="s">
        <v>15</v>
      </c>
      <c r="D203" s="17" t="s">
        <v>148</v>
      </c>
      <c r="E203" s="17" t="s">
        <v>178</v>
      </c>
      <c r="F203" s="11">
        <v>4900000</v>
      </c>
    </row>
    <row r="204" spans="1:7" x14ac:dyDescent="0.2">
      <c r="A204" s="30" t="s">
        <v>92</v>
      </c>
      <c r="B204" s="5" t="s">
        <v>33</v>
      </c>
      <c r="C204" s="5" t="s">
        <v>9</v>
      </c>
      <c r="D204" s="5" t="s">
        <v>7</v>
      </c>
      <c r="E204" s="5" t="s">
        <v>10</v>
      </c>
      <c r="F204" s="83">
        <f>F205+F208+F211</f>
        <v>18902100</v>
      </c>
    </row>
    <row r="205" spans="1:7" x14ac:dyDescent="0.2">
      <c r="A205" s="3" t="s">
        <v>310</v>
      </c>
      <c r="B205" s="6" t="s">
        <v>33</v>
      </c>
      <c r="C205" s="6" t="s">
        <v>8</v>
      </c>
      <c r="D205" s="6" t="s">
        <v>7</v>
      </c>
      <c r="E205" s="6" t="s">
        <v>10</v>
      </c>
      <c r="F205" s="84">
        <f>F206</f>
        <v>4969600</v>
      </c>
    </row>
    <row r="206" spans="1:7" x14ac:dyDescent="0.2">
      <c r="A206" s="13" t="s">
        <v>111</v>
      </c>
      <c r="B206" s="17" t="s">
        <v>33</v>
      </c>
      <c r="C206" s="17" t="s">
        <v>8</v>
      </c>
      <c r="D206" s="24" t="s">
        <v>121</v>
      </c>
      <c r="E206" s="24" t="s">
        <v>10</v>
      </c>
      <c r="F206" s="25">
        <f>F207</f>
        <v>4969600</v>
      </c>
    </row>
    <row r="207" spans="1:7" ht="22.5" x14ac:dyDescent="0.2">
      <c r="A207" s="60" t="s">
        <v>179</v>
      </c>
      <c r="B207" s="17" t="s">
        <v>33</v>
      </c>
      <c r="C207" s="17" t="s">
        <v>8</v>
      </c>
      <c r="D207" s="24" t="s">
        <v>121</v>
      </c>
      <c r="E207" s="17" t="s">
        <v>177</v>
      </c>
      <c r="F207" s="25">
        <v>4969600</v>
      </c>
    </row>
    <row r="208" spans="1:7" x14ac:dyDescent="0.2">
      <c r="A208" s="3" t="s">
        <v>37</v>
      </c>
      <c r="B208" s="6" t="s">
        <v>33</v>
      </c>
      <c r="C208" s="6" t="s">
        <v>11</v>
      </c>
      <c r="D208" s="6" t="s">
        <v>7</v>
      </c>
      <c r="E208" s="6" t="s">
        <v>10</v>
      </c>
      <c r="F208" s="84">
        <f>F209</f>
        <v>6532500</v>
      </c>
      <c r="G208" s="40"/>
    </row>
    <row r="209" spans="1:6" x14ac:dyDescent="0.2">
      <c r="A209" s="13" t="s">
        <v>111</v>
      </c>
      <c r="B209" s="17" t="s">
        <v>33</v>
      </c>
      <c r="C209" s="17" t="s">
        <v>11</v>
      </c>
      <c r="D209" s="17" t="s">
        <v>122</v>
      </c>
      <c r="E209" s="17" t="s">
        <v>10</v>
      </c>
      <c r="F209" s="11">
        <f>F210</f>
        <v>6532500</v>
      </c>
    </row>
    <row r="210" spans="1:6" ht="22.5" x14ac:dyDescent="0.2">
      <c r="A210" s="60" t="s">
        <v>179</v>
      </c>
      <c r="B210" s="17" t="s">
        <v>33</v>
      </c>
      <c r="C210" s="17" t="s">
        <v>11</v>
      </c>
      <c r="D210" s="17" t="s">
        <v>122</v>
      </c>
      <c r="E210" s="17" t="s">
        <v>177</v>
      </c>
      <c r="F210" s="11">
        <v>6532500</v>
      </c>
    </row>
    <row r="211" spans="1:6" x14ac:dyDescent="0.2">
      <c r="A211" s="19" t="s">
        <v>89</v>
      </c>
      <c r="B211" s="20" t="s">
        <v>33</v>
      </c>
      <c r="C211" s="20" t="s">
        <v>33</v>
      </c>
      <c r="D211" s="20" t="s">
        <v>7</v>
      </c>
      <c r="E211" s="20" t="s">
        <v>10</v>
      </c>
      <c r="F211" s="84">
        <f>F212+F214+F216</f>
        <v>7400000</v>
      </c>
    </row>
    <row r="212" spans="1:6" ht="22.5" x14ac:dyDescent="0.2">
      <c r="A212" s="33" t="s">
        <v>311</v>
      </c>
      <c r="B212" s="17" t="s">
        <v>33</v>
      </c>
      <c r="C212" s="17" t="s">
        <v>33</v>
      </c>
      <c r="D212" s="17" t="s">
        <v>85</v>
      </c>
      <c r="E212" s="17" t="s">
        <v>10</v>
      </c>
      <c r="F212" s="11">
        <f>F213</f>
        <v>7000000</v>
      </c>
    </row>
    <row r="213" spans="1:6" x14ac:dyDescent="0.2">
      <c r="A213" s="79" t="s">
        <v>120</v>
      </c>
      <c r="B213" s="17" t="s">
        <v>33</v>
      </c>
      <c r="C213" s="17" t="s">
        <v>33</v>
      </c>
      <c r="D213" s="17" t="s">
        <v>85</v>
      </c>
      <c r="E213" s="17" t="s">
        <v>178</v>
      </c>
      <c r="F213" s="11">
        <v>7000000</v>
      </c>
    </row>
    <row r="214" spans="1:6" ht="22.5" x14ac:dyDescent="0.2">
      <c r="A214" s="50" t="s">
        <v>260</v>
      </c>
      <c r="B214" s="17" t="s">
        <v>33</v>
      </c>
      <c r="C214" s="17" t="s">
        <v>33</v>
      </c>
      <c r="D214" s="17" t="s">
        <v>258</v>
      </c>
      <c r="E214" s="17" t="s">
        <v>10</v>
      </c>
      <c r="F214" s="11">
        <f>F215</f>
        <v>200000</v>
      </c>
    </row>
    <row r="215" spans="1:6" x14ac:dyDescent="0.2">
      <c r="A215" s="79" t="s">
        <v>120</v>
      </c>
      <c r="B215" s="17" t="s">
        <v>33</v>
      </c>
      <c r="C215" s="17" t="s">
        <v>33</v>
      </c>
      <c r="D215" s="17" t="s">
        <v>258</v>
      </c>
      <c r="E215" s="17" t="s">
        <v>178</v>
      </c>
      <c r="F215" s="11">
        <v>200000</v>
      </c>
    </row>
    <row r="216" spans="1:6" ht="22.5" x14ac:dyDescent="0.2">
      <c r="A216" s="50" t="s">
        <v>261</v>
      </c>
      <c r="B216" s="17" t="s">
        <v>33</v>
      </c>
      <c r="C216" s="17" t="s">
        <v>33</v>
      </c>
      <c r="D216" s="17" t="s">
        <v>259</v>
      </c>
      <c r="E216" s="17" t="s">
        <v>10</v>
      </c>
      <c r="F216" s="11">
        <f>F217</f>
        <v>200000</v>
      </c>
    </row>
    <row r="217" spans="1:6" x14ac:dyDescent="0.2">
      <c r="A217" s="60" t="s">
        <v>120</v>
      </c>
      <c r="B217" s="17" t="s">
        <v>33</v>
      </c>
      <c r="C217" s="17" t="s">
        <v>33</v>
      </c>
      <c r="D217" s="17" t="s">
        <v>259</v>
      </c>
      <c r="E217" s="17" t="s">
        <v>178</v>
      </c>
      <c r="F217" s="11">
        <v>200000</v>
      </c>
    </row>
    <row r="218" spans="1:6" x14ac:dyDescent="0.2">
      <c r="A218" s="4" t="s">
        <v>40</v>
      </c>
      <c r="B218" s="5" t="s">
        <v>39</v>
      </c>
      <c r="C218" s="5" t="s">
        <v>9</v>
      </c>
      <c r="D218" s="5" t="s">
        <v>7</v>
      </c>
      <c r="E218" s="5" t="s">
        <v>10</v>
      </c>
      <c r="F218" s="83">
        <f>F219+F230+F273+F288</f>
        <v>328350500</v>
      </c>
    </row>
    <row r="219" spans="1:6" x14ac:dyDescent="0.2">
      <c r="A219" s="3" t="s">
        <v>41</v>
      </c>
      <c r="B219" s="6" t="s">
        <v>39</v>
      </c>
      <c r="C219" s="6" t="s">
        <v>11</v>
      </c>
      <c r="D219" s="6" t="s">
        <v>7</v>
      </c>
      <c r="E219" s="6" t="s">
        <v>10</v>
      </c>
      <c r="F219" s="84">
        <f>F220+F223</f>
        <v>27883900</v>
      </c>
    </row>
    <row r="220" spans="1:6" x14ac:dyDescent="0.2">
      <c r="A220" s="13" t="s">
        <v>72</v>
      </c>
      <c r="B220" s="17" t="s">
        <v>39</v>
      </c>
      <c r="C220" s="17" t="s">
        <v>11</v>
      </c>
      <c r="D220" s="17" t="s">
        <v>123</v>
      </c>
      <c r="E220" s="17" t="s">
        <v>10</v>
      </c>
      <c r="F220" s="11">
        <f>F221+F222</f>
        <v>13005800</v>
      </c>
    </row>
    <row r="221" spans="1:6" ht="22.5" x14ac:dyDescent="0.2">
      <c r="A221" s="60" t="s">
        <v>179</v>
      </c>
      <c r="B221" s="17" t="s">
        <v>39</v>
      </c>
      <c r="C221" s="17" t="s">
        <v>11</v>
      </c>
      <c r="D221" s="17" t="s">
        <v>123</v>
      </c>
      <c r="E221" s="17" t="s">
        <v>177</v>
      </c>
      <c r="F221" s="11">
        <v>12605800</v>
      </c>
    </row>
    <row r="222" spans="1:6" x14ac:dyDescent="0.2">
      <c r="A222" s="60" t="s">
        <v>120</v>
      </c>
      <c r="B222" s="17" t="s">
        <v>39</v>
      </c>
      <c r="C222" s="17" t="s">
        <v>11</v>
      </c>
      <c r="D222" s="17" t="s">
        <v>123</v>
      </c>
      <c r="E222" s="17" t="s">
        <v>178</v>
      </c>
      <c r="F222" s="11">
        <v>400000</v>
      </c>
    </row>
    <row r="223" spans="1:6" x14ac:dyDescent="0.2">
      <c r="A223" s="13" t="s">
        <v>72</v>
      </c>
      <c r="B223" s="17" t="s">
        <v>39</v>
      </c>
      <c r="C223" s="17" t="s">
        <v>11</v>
      </c>
      <c r="D223" s="17" t="s">
        <v>66</v>
      </c>
      <c r="E223" s="17" t="s">
        <v>10</v>
      </c>
      <c r="F223" s="11">
        <f>F224+F225+F226+F227+F228+F229</f>
        <v>14878100</v>
      </c>
    </row>
    <row r="224" spans="1:6" x14ac:dyDescent="0.2">
      <c r="A224" s="60" t="s">
        <v>184</v>
      </c>
      <c r="B224" s="17" t="s">
        <v>39</v>
      </c>
      <c r="C224" s="17" t="s">
        <v>11</v>
      </c>
      <c r="D224" s="17" t="s">
        <v>66</v>
      </c>
      <c r="E224" s="17" t="s">
        <v>182</v>
      </c>
      <c r="F224" s="11">
        <v>10715100</v>
      </c>
    </row>
    <row r="225" spans="1:6" x14ac:dyDescent="0.2">
      <c r="A225" s="60" t="s">
        <v>185</v>
      </c>
      <c r="B225" s="17" t="s">
        <v>39</v>
      </c>
      <c r="C225" s="17" t="s">
        <v>11</v>
      </c>
      <c r="D225" s="17" t="s">
        <v>66</v>
      </c>
      <c r="E225" s="17" t="s">
        <v>183</v>
      </c>
      <c r="F225" s="11">
        <v>20600</v>
      </c>
    </row>
    <row r="226" spans="1:6" x14ac:dyDescent="0.2">
      <c r="A226" s="60" t="s">
        <v>248</v>
      </c>
      <c r="B226" s="17" t="s">
        <v>39</v>
      </c>
      <c r="C226" s="17" t="s">
        <v>11</v>
      </c>
      <c r="D226" s="17" t="s">
        <v>66</v>
      </c>
      <c r="E226" s="17" t="s">
        <v>247</v>
      </c>
      <c r="F226" s="11">
        <v>214800</v>
      </c>
    </row>
    <row r="227" spans="1:6" x14ac:dyDescent="0.2">
      <c r="A227" s="1" t="s">
        <v>154</v>
      </c>
      <c r="B227" s="17" t="s">
        <v>39</v>
      </c>
      <c r="C227" s="17" t="s">
        <v>11</v>
      </c>
      <c r="D227" s="17" t="s">
        <v>66</v>
      </c>
      <c r="E227" s="17" t="s">
        <v>153</v>
      </c>
      <c r="F227" s="11">
        <v>3878400</v>
      </c>
    </row>
    <row r="228" spans="1:6" x14ac:dyDescent="0.2">
      <c r="A228" s="50" t="s">
        <v>159</v>
      </c>
      <c r="B228" s="17" t="s">
        <v>39</v>
      </c>
      <c r="C228" s="17" t="s">
        <v>11</v>
      </c>
      <c r="D228" s="17" t="s">
        <v>66</v>
      </c>
      <c r="E228" s="17" t="s">
        <v>155</v>
      </c>
      <c r="F228" s="11">
        <v>6100</v>
      </c>
    </row>
    <row r="229" spans="1:6" x14ac:dyDescent="0.2">
      <c r="A229" s="49" t="s">
        <v>160</v>
      </c>
      <c r="B229" s="17" t="s">
        <v>39</v>
      </c>
      <c r="C229" s="17" t="s">
        <v>11</v>
      </c>
      <c r="D229" s="17" t="s">
        <v>66</v>
      </c>
      <c r="E229" s="17" t="s">
        <v>157</v>
      </c>
      <c r="F229" s="11">
        <v>43100</v>
      </c>
    </row>
    <row r="230" spans="1:6" x14ac:dyDescent="0.2">
      <c r="A230" s="19" t="s">
        <v>42</v>
      </c>
      <c r="B230" s="20" t="s">
        <v>39</v>
      </c>
      <c r="C230" s="20" t="s">
        <v>13</v>
      </c>
      <c r="D230" s="20" t="s">
        <v>7</v>
      </c>
      <c r="E230" s="20" t="s">
        <v>10</v>
      </c>
      <c r="F230" s="84">
        <f>F231+F233+F235+F237+F239+F241+F243+F245+F247+F249+F251+F253+F255+F257+F259+F261+F263+F265+F267+F269+F271</f>
        <v>233018200</v>
      </c>
    </row>
    <row r="231" spans="1:6" ht="33.75" x14ac:dyDescent="0.2">
      <c r="A231" s="49" t="s">
        <v>186</v>
      </c>
      <c r="B231" s="61" t="s">
        <v>39</v>
      </c>
      <c r="C231" s="61" t="s">
        <v>13</v>
      </c>
      <c r="D231" s="61" t="s">
        <v>217</v>
      </c>
      <c r="E231" s="61" t="s">
        <v>10</v>
      </c>
      <c r="F231" s="66">
        <f>F232</f>
        <v>3050000</v>
      </c>
    </row>
    <row r="232" spans="1:6" ht="22.5" x14ac:dyDescent="0.2">
      <c r="A232" s="69" t="s">
        <v>188</v>
      </c>
      <c r="B232" s="61" t="s">
        <v>39</v>
      </c>
      <c r="C232" s="61" t="s">
        <v>13</v>
      </c>
      <c r="D232" s="61" t="s">
        <v>217</v>
      </c>
      <c r="E232" s="61" t="s">
        <v>189</v>
      </c>
      <c r="F232" s="66">
        <v>3050000</v>
      </c>
    </row>
    <row r="233" spans="1:6" x14ac:dyDescent="0.2">
      <c r="A233" s="49" t="s">
        <v>197</v>
      </c>
      <c r="B233" s="61" t="s">
        <v>39</v>
      </c>
      <c r="C233" s="61" t="s">
        <v>13</v>
      </c>
      <c r="D233" s="61" t="s">
        <v>218</v>
      </c>
      <c r="E233" s="61" t="s">
        <v>10</v>
      </c>
      <c r="F233" s="66">
        <f>F234</f>
        <v>9208100</v>
      </c>
    </row>
    <row r="234" spans="1:6" x14ac:dyDescent="0.2">
      <c r="A234" s="49" t="s">
        <v>192</v>
      </c>
      <c r="B234" s="61" t="s">
        <v>39</v>
      </c>
      <c r="C234" s="61" t="s">
        <v>13</v>
      </c>
      <c r="D234" s="61" t="s">
        <v>218</v>
      </c>
      <c r="E234" s="61" t="s">
        <v>224</v>
      </c>
      <c r="F234" s="66">
        <v>9208100</v>
      </c>
    </row>
    <row r="235" spans="1:6" x14ac:dyDescent="0.2">
      <c r="A235" s="49" t="s">
        <v>196</v>
      </c>
      <c r="B235" s="61" t="s">
        <v>39</v>
      </c>
      <c r="C235" s="61" t="s">
        <v>13</v>
      </c>
      <c r="D235" s="61" t="s">
        <v>219</v>
      </c>
      <c r="E235" s="61" t="s">
        <v>10</v>
      </c>
      <c r="F235" s="66">
        <f>F236</f>
        <v>46398900</v>
      </c>
    </row>
    <row r="236" spans="1:6" x14ac:dyDescent="0.2">
      <c r="A236" s="49" t="s">
        <v>192</v>
      </c>
      <c r="B236" s="61" t="s">
        <v>39</v>
      </c>
      <c r="C236" s="61" t="s">
        <v>13</v>
      </c>
      <c r="D236" s="61" t="s">
        <v>219</v>
      </c>
      <c r="E236" s="61" t="s">
        <v>224</v>
      </c>
      <c r="F236" s="66">
        <v>46398900</v>
      </c>
    </row>
    <row r="237" spans="1:6" ht="22.5" x14ac:dyDescent="0.2">
      <c r="A237" s="49" t="s">
        <v>195</v>
      </c>
      <c r="B237" s="61" t="s">
        <v>39</v>
      </c>
      <c r="C237" s="61" t="s">
        <v>13</v>
      </c>
      <c r="D237" s="61" t="s">
        <v>220</v>
      </c>
      <c r="E237" s="61" t="s">
        <v>10</v>
      </c>
      <c r="F237" s="66">
        <f>F238</f>
        <v>27400</v>
      </c>
    </row>
    <row r="238" spans="1:6" x14ac:dyDescent="0.2">
      <c r="A238" s="49" t="s">
        <v>192</v>
      </c>
      <c r="B238" s="61" t="s">
        <v>39</v>
      </c>
      <c r="C238" s="61" t="s">
        <v>13</v>
      </c>
      <c r="D238" s="61" t="s">
        <v>220</v>
      </c>
      <c r="E238" s="61" t="s">
        <v>224</v>
      </c>
      <c r="F238" s="66">
        <v>27400</v>
      </c>
    </row>
    <row r="239" spans="1:6" ht="56.25" x14ac:dyDescent="0.2">
      <c r="A239" s="62" t="s">
        <v>201</v>
      </c>
      <c r="B239" s="61" t="s">
        <v>39</v>
      </c>
      <c r="C239" s="61" t="s">
        <v>13</v>
      </c>
      <c r="D239" s="63" t="s">
        <v>221</v>
      </c>
      <c r="E239" s="63" t="s">
        <v>10</v>
      </c>
      <c r="F239" s="66">
        <f>F240</f>
        <v>40012900</v>
      </c>
    </row>
    <row r="240" spans="1:6" x14ac:dyDescent="0.2">
      <c r="A240" s="49" t="s">
        <v>192</v>
      </c>
      <c r="B240" s="61" t="s">
        <v>39</v>
      </c>
      <c r="C240" s="61" t="s">
        <v>13</v>
      </c>
      <c r="D240" s="63" t="s">
        <v>221</v>
      </c>
      <c r="E240" s="63" t="s">
        <v>224</v>
      </c>
      <c r="F240" s="66">
        <v>40012900</v>
      </c>
    </row>
    <row r="241" spans="1:6" ht="22.5" x14ac:dyDescent="0.2">
      <c r="A241" s="49" t="s">
        <v>215</v>
      </c>
      <c r="B241" s="61" t="s">
        <v>39</v>
      </c>
      <c r="C241" s="61" t="s">
        <v>13</v>
      </c>
      <c r="D241" s="61" t="s">
        <v>222</v>
      </c>
      <c r="E241" s="61" t="s">
        <v>10</v>
      </c>
      <c r="F241" s="66">
        <f>F242</f>
        <v>1637500</v>
      </c>
    </row>
    <row r="242" spans="1:6" x14ac:dyDescent="0.2">
      <c r="A242" s="49" t="s">
        <v>192</v>
      </c>
      <c r="B242" s="61" t="s">
        <v>39</v>
      </c>
      <c r="C242" s="61" t="s">
        <v>13</v>
      </c>
      <c r="D242" s="61" t="s">
        <v>222</v>
      </c>
      <c r="E242" s="61" t="s">
        <v>224</v>
      </c>
      <c r="F242" s="66">
        <v>1637500</v>
      </c>
    </row>
    <row r="243" spans="1:6" x14ac:dyDescent="0.2">
      <c r="A243" s="49" t="s">
        <v>312</v>
      </c>
      <c r="B243" s="61" t="s">
        <v>39</v>
      </c>
      <c r="C243" s="61" t="s">
        <v>13</v>
      </c>
      <c r="D243" s="61" t="s">
        <v>223</v>
      </c>
      <c r="E243" s="61" t="s">
        <v>10</v>
      </c>
      <c r="F243" s="66">
        <f>F244</f>
        <v>800000</v>
      </c>
    </row>
    <row r="244" spans="1:6" x14ac:dyDescent="0.2">
      <c r="A244" s="49" t="s">
        <v>192</v>
      </c>
      <c r="B244" s="61" t="s">
        <v>39</v>
      </c>
      <c r="C244" s="61" t="s">
        <v>13</v>
      </c>
      <c r="D244" s="61" t="s">
        <v>223</v>
      </c>
      <c r="E244" s="61" t="s">
        <v>224</v>
      </c>
      <c r="F244" s="66">
        <v>800000</v>
      </c>
    </row>
    <row r="245" spans="1:6" x14ac:dyDescent="0.2">
      <c r="A245" s="49" t="s">
        <v>198</v>
      </c>
      <c r="B245" s="61" t="s">
        <v>39</v>
      </c>
      <c r="C245" s="61" t="s">
        <v>13</v>
      </c>
      <c r="D245" s="61" t="s">
        <v>225</v>
      </c>
      <c r="E245" s="61" t="s">
        <v>10</v>
      </c>
      <c r="F245" s="66">
        <f>F246</f>
        <v>25618200</v>
      </c>
    </row>
    <row r="246" spans="1:6" x14ac:dyDescent="0.2">
      <c r="A246" s="49" t="s">
        <v>192</v>
      </c>
      <c r="B246" s="61" t="s">
        <v>39</v>
      </c>
      <c r="C246" s="61" t="s">
        <v>13</v>
      </c>
      <c r="D246" s="61" t="s">
        <v>225</v>
      </c>
      <c r="E246" s="61" t="s">
        <v>224</v>
      </c>
      <c r="F246" s="66">
        <v>25618200</v>
      </c>
    </row>
    <row r="247" spans="1:6" x14ac:dyDescent="0.2">
      <c r="A247" s="49" t="s">
        <v>313</v>
      </c>
      <c r="B247" s="61" t="s">
        <v>39</v>
      </c>
      <c r="C247" s="61" t="s">
        <v>13</v>
      </c>
      <c r="D247" s="61" t="s">
        <v>226</v>
      </c>
      <c r="E247" s="61" t="s">
        <v>10</v>
      </c>
      <c r="F247" s="66">
        <f>F248</f>
        <v>7590000</v>
      </c>
    </row>
    <row r="248" spans="1:6" x14ac:dyDescent="0.2">
      <c r="A248" s="49" t="s">
        <v>192</v>
      </c>
      <c r="B248" s="61" t="s">
        <v>39</v>
      </c>
      <c r="C248" s="61" t="s">
        <v>13</v>
      </c>
      <c r="D248" s="61" t="s">
        <v>226</v>
      </c>
      <c r="E248" s="61" t="s">
        <v>224</v>
      </c>
      <c r="F248" s="66">
        <v>7590000</v>
      </c>
    </row>
    <row r="249" spans="1:6" ht="22.5" x14ac:dyDescent="0.2">
      <c r="A249" s="49" t="s">
        <v>314</v>
      </c>
      <c r="B249" s="61" t="s">
        <v>39</v>
      </c>
      <c r="C249" s="61" t="s">
        <v>13</v>
      </c>
      <c r="D249" s="61" t="s">
        <v>227</v>
      </c>
      <c r="E249" s="61" t="s">
        <v>10</v>
      </c>
      <c r="F249" s="66">
        <f>F250</f>
        <v>16672600</v>
      </c>
    </row>
    <row r="250" spans="1:6" x14ac:dyDescent="0.2">
      <c r="A250" s="49" t="s">
        <v>192</v>
      </c>
      <c r="B250" s="61" t="s">
        <v>39</v>
      </c>
      <c r="C250" s="61" t="s">
        <v>13</v>
      </c>
      <c r="D250" s="61" t="s">
        <v>227</v>
      </c>
      <c r="E250" s="61" t="s">
        <v>224</v>
      </c>
      <c r="F250" s="66">
        <v>16672600</v>
      </c>
    </row>
    <row r="251" spans="1:6" ht="22.5" x14ac:dyDescent="0.2">
      <c r="A251" s="49" t="s">
        <v>315</v>
      </c>
      <c r="B251" s="61" t="s">
        <v>39</v>
      </c>
      <c r="C251" s="61" t="s">
        <v>13</v>
      </c>
      <c r="D251" s="61" t="s">
        <v>228</v>
      </c>
      <c r="E251" s="61" t="s">
        <v>10</v>
      </c>
      <c r="F251" s="66">
        <f>F252</f>
        <v>621200</v>
      </c>
    </row>
    <row r="252" spans="1:6" x14ac:dyDescent="0.2">
      <c r="A252" s="49" t="s">
        <v>192</v>
      </c>
      <c r="B252" s="61" t="s">
        <v>39</v>
      </c>
      <c r="C252" s="61" t="s">
        <v>13</v>
      </c>
      <c r="D252" s="61" t="s">
        <v>228</v>
      </c>
      <c r="E252" s="61" t="s">
        <v>224</v>
      </c>
      <c r="F252" s="66">
        <v>621200</v>
      </c>
    </row>
    <row r="253" spans="1:6" ht="22.5" x14ac:dyDescent="0.2">
      <c r="A253" s="49" t="s">
        <v>316</v>
      </c>
      <c r="B253" s="61" t="s">
        <v>39</v>
      </c>
      <c r="C253" s="61" t="s">
        <v>13</v>
      </c>
      <c r="D253" s="61" t="s">
        <v>229</v>
      </c>
      <c r="E253" s="61" t="s">
        <v>10</v>
      </c>
      <c r="F253" s="66">
        <f>F254</f>
        <v>2925400</v>
      </c>
    </row>
    <row r="254" spans="1:6" x14ac:dyDescent="0.2">
      <c r="A254" s="49" t="s">
        <v>192</v>
      </c>
      <c r="B254" s="61" t="s">
        <v>39</v>
      </c>
      <c r="C254" s="61" t="s">
        <v>13</v>
      </c>
      <c r="D254" s="61" t="s">
        <v>229</v>
      </c>
      <c r="E254" s="61" t="s">
        <v>224</v>
      </c>
      <c r="F254" s="66">
        <v>2925400</v>
      </c>
    </row>
    <row r="255" spans="1:6" ht="22.5" x14ac:dyDescent="0.2">
      <c r="A255" s="49" t="s">
        <v>216</v>
      </c>
      <c r="B255" s="61" t="s">
        <v>39</v>
      </c>
      <c r="C255" s="61" t="s">
        <v>13</v>
      </c>
      <c r="D255" s="61" t="s">
        <v>230</v>
      </c>
      <c r="E255" s="61" t="s">
        <v>10</v>
      </c>
      <c r="F255" s="66">
        <f>F256</f>
        <v>27374100</v>
      </c>
    </row>
    <row r="256" spans="1:6" x14ac:dyDescent="0.2">
      <c r="A256" s="49" t="s">
        <v>192</v>
      </c>
      <c r="B256" s="61" t="s">
        <v>194</v>
      </c>
      <c r="C256" s="61" t="s">
        <v>13</v>
      </c>
      <c r="D256" s="61" t="s">
        <v>230</v>
      </c>
      <c r="E256" s="61" t="s">
        <v>224</v>
      </c>
      <c r="F256" s="66">
        <v>27374100</v>
      </c>
    </row>
    <row r="257" spans="1:6" ht="22.5" x14ac:dyDescent="0.2">
      <c r="A257" s="49" t="s">
        <v>187</v>
      </c>
      <c r="B257" s="61" t="s">
        <v>39</v>
      </c>
      <c r="C257" s="61" t="s">
        <v>13</v>
      </c>
      <c r="D257" s="61" t="s">
        <v>231</v>
      </c>
      <c r="E257" s="61" t="s">
        <v>10</v>
      </c>
      <c r="F257" s="66">
        <f>F258</f>
        <v>136800</v>
      </c>
    </row>
    <row r="258" spans="1:6" x14ac:dyDescent="0.2">
      <c r="A258" s="49" t="s">
        <v>192</v>
      </c>
      <c r="B258" s="61" t="s">
        <v>39</v>
      </c>
      <c r="C258" s="61" t="s">
        <v>13</v>
      </c>
      <c r="D258" s="61" t="s">
        <v>231</v>
      </c>
      <c r="E258" s="61" t="s">
        <v>224</v>
      </c>
      <c r="F258" s="66">
        <v>136800</v>
      </c>
    </row>
    <row r="259" spans="1:6" ht="22.5" x14ac:dyDescent="0.2">
      <c r="A259" s="49" t="s">
        <v>250</v>
      </c>
      <c r="B259" s="61" t="s">
        <v>39</v>
      </c>
      <c r="C259" s="61" t="s">
        <v>13</v>
      </c>
      <c r="D259" s="61" t="s">
        <v>232</v>
      </c>
      <c r="E259" s="61" t="s">
        <v>10</v>
      </c>
      <c r="F259" s="66">
        <f>F260</f>
        <v>26500</v>
      </c>
    </row>
    <row r="260" spans="1:6" x14ac:dyDescent="0.2">
      <c r="A260" s="49" t="s">
        <v>192</v>
      </c>
      <c r="B260" s="61" t="s">
        <v>39</v>
      </c>
      <c r="C260" s="61" t="s">
        <v>13</v>
      </c>
      <c r="D260" s="61" t="s">
        <v>232</v>
      </c>
      <c r="E260" s="61" t="s">
        <v>224</v>
      </c>
      <c r="F260" s="66">
        <v>26500</v>
      </c>
    </row>
    <row r="261" spans="1:6" ht="22.5" x14ac:dyDescent="0.2">
      <c r="A261" s="49" t="s">
        <v>202</v>
      </c>
      <c r="B261" s="61" t="s">
        <v>39</v>
      </c>
      <c r="C261" s="61" t="s">
        <v>13</v>
      </c>
      <c r="D261" s="61" t="s">
        <v>233</v>
      </c>
      <c r="E261" s="61" t="s">
        <v>10</v>
      </c>
      <c r="F261" s="66">
        <f>F262</f>
        <v>40402100</v>
      </c>
    </row>
    <row r="262" spans="1:6" x14ac:dyDescent="0.2">
      <c r="A262" s="49" t="s">
        <v>192</v>
      </c>
      <c r="B262" s="61" t="s">
        <v>39</v>
      </c>
      <c r="C262" s="61" t="s">
        <v>13</v>
      </c>
      <c r="D262" s="61" t="s">
        <v>233</v>
      </c>
      <c r="E262" s="61" t="s">
        <v>224</v>
      </c>
      <c r="F262" s="66">
        <v>40402100</v>
      </c>
    </row>
    <row r="263" spans="1:6" x14ac:dyDescent="0.2">
      <c r="A263" s="49" t="s">
        <v>193</v>
      </c>
      <c r="B263" s="61" t="s">
        <v>39</v>
      </c>
      <c r="C263" s="61" t="s">
        <v>13</v>
      </c>
      <c r="D263" s="61" t="s">
        <v>234</v>
      </c>
      <c r="E263" s="61" t="s">
        <v>10</v>
      </c>
      <c r="F263" s="66">
        <f>F264</f>
        <v>2525900</v>
      </c>
    </row>
    <row r="264" spans="1:6" x14ac:dyDescent="0.2">
      <c r="A264" s="49" t="s">
        <v>192</v>
      </c>
      <c r="B264" s="61" t="s">
        <v>39</v>
      </c>
      <c r="C264" s="61" t="s">
        <v>13</v>
      </c>
      <c r="D264" s="61" t="s">
        <v>234</v>
      </c>
      <c r="E264" s="61" t="s">
        <v>224</v>
      </c>
      <c r="F264" s="66">
        <v>2525900</v>
      </c>
    </row>
    <row r="265" spans="1:6" x14ac:dyDescent="0.2">
      <c r="A265" s="49" t="s">
        <v>190</v>
      </c>
      <c r="B265" s="61" t="s">
        <v>39</v>
      </c>
      <c r="C265" s="61" t="s">
        <v>13</v>
      </c>
      <c r="D265" s="61" t="s">
        <v>235</v>
      </c>
      <c r="E265" s="61" t="s">
        <v>10</v>
      </c>
      <c r="F265" s="66">
        <f>F266</f>
        <v>647000</v>
      </c>
    </row>
    <row r="266" spans="1:6" x14ac:dyDescent="0.2">
      <c r="A266" s="49" t="s">
        <v>192</v>
      </c>
      <c r="B266" s="61" t="s">
        <v>39</v>
      </c>
      <c r="C266" s="61" t="s">
        <v>13</v>
      </c>
      <c r="D266" s="61" t="s">
        <v>235</v>
      </c>
      <c r="E266" s="61" t="s">
        <v>224</v>
      </c>
      <c r="F266" s="66">
        <v>647000</v>
      </c>
    </row>
    <row r="267" spans="1:6" x14ac:dyDescent="0.2">
      <c r="A267" s="49" t="s">
        <v>191</v>
      </c>
      <c r="B267" s="61" t="s">
        <v>39</v>
      </c>
      <c r="C267" s="61" t="s">
        <v>13</v>
      </c>
      <c r="D267" s="61" t="s">
        <v>236</v>
      </c>
      <c r="E267" s="61" t="s">
        <v>10</v>
      </c>
      <c r="F267" s="66">
        <f>F268</f>
        <v>3993600</v>
      </c>
    </row>
    <row r="268" spans="1:6" x14ac:dyDescent="0.2">
      <c r="A268" s="49" t="s">
        <v>192</v>
      </c>
      <c r="B268" s="61" t="s">
        <v>39</v>
      </c>
      <c r="C268" s="61" t="s">
        <v>13</v>
      </c>
      <c r="D268" s="61" t="s">
        <v>236</v>
      </c>
      <c r="E268" s="61" t="s">
        <v>224</v>
      </c>
      <c r="F268" s="66">
        <v>3993600</v>
      </c>
    </row>
    <row r="269" spans="1:6" ht="22.5" x14ac:dyDescent="0.2">
      <c r="A269" s="49" t="s">
        <v>317</v>
      </c>
      <c r="B269" s="61" t="s">
        <v>39</v>
      </c>
      <c r="C269" s="61" t="s">
        <v>13</v>
      </c>
      <c r="D269" s="61" t="s">
        <v>237</v>
      </c>
      <c r="E269" s="61" t="s">
        <v>10</v>
      </c>
      <c r="F269" s="66">
        <f>F270</f>
        <v>350000</v>
      </c>
    </row>
    <row r="270" spans="1:6" x14ac:dyDescent="0.2">
      <c r="A270" s="49" t="s">
        <v>199</v>
      </c>
      <c r="B270" s="61" t="s">
        <v>39</v>
      </c>
      <c r="C270" s="61" t="s">
        <v>13</v>
      </c>
      <c r="D270" s="61" t="s">
        <v>237</v>
      </c>
      <c r="E270" s="61" t="s">
        <v>200</v>
      </c>
      <c r="F270" s="66">
        <v>350000</v>
      </c>
    </row>
    <row r="271" spans="1:6" ht="22.5" x14ac:dyDescent="0.2">
      <c r="A271" s="78" t="s">
        <v>254</v>
      </c>
      <c r="B271" s="61" t="s">
        <v>39</v>
      </c>
      <c r="C271" s="61" t="s">
        <v>13</v>
      </c>
      <c r="D271" s="61" t="s">
        <v>253</v>
      </c>
      <c r="E271" s="61" t="s">
        <v>10</v>
      </c>
      <c r="F271" s="66">
        <f>F272</f>
        <v>3000000</v>
      </c>
    </row>
    <row r="272" spans="1:6" x14ac:dyDescent="0.2">
      <c r="A272" s="71" t="s">
        <v>238</v>
      </c>
      <c r="B272" s="61" t="s">
        <v>39</v>
      </c>
      <c r="C272" s="61" t="s">
        <v>13</v>
      </c>
      <c r="D272" s="61" t="s">
        <v>253</v>
      </c>
      <c r="E272" s="61" t="s">
        <v>242</v>
      </c>
      <c r="F272" s="66">
        <v>3000000</v>
      </c>
    </row>
    <row r="273" spans="1:7" x14ac:dyDescent="0.2">
      <c r="A273" s="3" t="s">
        <v>44</v>
      </c>
      <c r="B273" s="6" t="s">
        <v>39</v>
      </c>
      <c r="C273" s="6" t="s">
        <v>15</v>
      </c>
      <c r="D273" s="6" t="s">
        <v>7</v>
      </c>
      <c r="E273" s="6" t="s">
        <v>10</v>
      </c>
      <c r="F273" s="84">
        <f>F274+F276+F278+F280+F282+F284+F286</f>
        <v>51730700</v>
      </c>
    </row>
    <row r="274" spans="1:7" ht="33.75" x14ac:dyDescent="0.2">
      <c r="A274" s="64" t="s">
        <v>318</v>
      </c>
      <c r="B274" s="17" t="s">
        <v>39</v>
      </c>
      <c r="C274" s="17" t="s">
        <v>15</v>
      </c>
      <c r="D274" s="61" t="s">
        <v>240</v>
      </c>
      <c r="E274" s="17" t="s">
        <v>10</v>
      </c>
      <c r="F274" s="25">
        <f>F275</f>
        <v>16193700</v>
      </c>
    </row>
    <row r="275" spans="1:7" x14ac:dyDescent="0.2">
      <c r="A275" s="49" t="s">
        <v>238</v>
      </c>
      <c r="B275" s="17" t="s">
        <v>39</v>
      </c>
      <c r="C275" s="17" t="s">
        <v>15</v>
      </c>
      <c r="D275" s="61" t="s">
        <v>240</v>
      </c>
      <c r="E275" s="17" t="s">
        <v>242</v>
      </c>
      <c r="F275" s="25">
        <v>16193700</v>
      </c>
    </row>
    <row r="276" spans="1:7" ht="22.5" x14ac:dyDescent="0.2">
      <c r="A276" s="64" t="s">
        <v>239</v>
      </c>
      <c r="B276" s="17" t="s">
        <v>39</v>
      </c>
      <c r="C276" s="17" t="s">
        <v>15</v>
      </c>
      <c r="D276" s="61" t="s">
        <v>241</v>
      </c>
      <c r="E276" s="17" t="s">
        <v>10</v>
      </c>
      <c r="F276" s="25">
        <f>F277</f>
        <v>12187900</v>
      </c>
    </row>
    <row r="277" spans="1:7" x14ac:dyDescent="0.2">
      <c r="A277" s="49" t="s">
        <v>238</v>
      </c>
      <c r="B277" s="17" t="s">
        <v>39</v>
      </c>
      <c r="C277" s="17" t="s">
        <v>15</v>
      </c>
      <c r="D277" s="61" t="s">
        <v>241</v>
      </c>
      <c r="E277" s="17" t="s">
        <v>242</v>
      </c>
      <c r="F277" s="25">
        <v>12187900</v>
      </c>
    </row>
    <row r="278" spans="1:7" ht="22.5" x14ac:dyDescent="0.2">
      <c r="A278" s="49" t="s">
        <v>203</v>
      </c>
      <c r="B278" s="61" t="s">
        <v>39</v>
      </c>
      <c r="C278" s="61" t="s">
        <v>15</v>
      </c>
      <c r="D278" s="61" t="s">
        <v>204</v>
      </c>
      <c r="E278" s="61" t="s">
        <v>10</v>
      </c>
      <c r="F278" s="76">
        <f>F279</f>
        <v>1532500</v>
      </c>
      <c r="G278" s="40"/>
    </row>
    <row r="279" spans="1:7" x14ac:dyDescent="0.2">
      <c r="A279" s="49" t="s">
        <v>192</v>
      </c>
      <c r="B279" s="61" t="s">
        <v>39</v>
      </c>
      <c r="C279" s="61" t="s">
        <v>15</v>
      </c>
      <c r="D279" s="61" t="s">
        <v>204</v>
      </c>
      <c r="E279" s="61" t="s">
        <v>224</v>
      </c>
      <c r="F279" s="76">
        <v>1532500</v>
      </c>
    </row>
    <row r="280" spans="1:7" x14ac:dyDescent="0.2">
      <c r="A280" s="49" t="s">
        <v>205</v>
      </c>
      <c r="B280" s="61" t="s">
        <v>39</v>
      </c>
      <c r="C280" s="61" t="s">
        <v>15</v>
      </c>
      <c r="D280" s="61" t="s">
        <v>206</v>
      </c>
      <c r="E280" s="61" t="s">
        <v>10</v>
      </c>
      <c r="F280" s="76">
        <f>F281</f>
        <v>2401100</v>
      </c>
    </row>
    <row r="281" spans="1:7" x14ac:dyDescent="0.2">
      <c r="A281" s="49" t="s">
        <v>192</v>
      </c>
      <c r="B281" s="61" t="s">
        <v>39</v>
      </c>
      <c r="C281" s="61" t="s">
        <v>15</v>
      </c>
      <c r="D281" s="61" t="s">
        <v>206</v>
      </c>
      <c r="E281" s="61" t="s">
        <v>224</v>
      </c>
      <c r="F281" s="76">
        <v>2401100</v>
      </c>
    </row>
    <row r="282" spans="1:7" ht="22.5" x14ac:dyDescent="0.2">
      <c r="A282" s="49" t="s">
        <v>207</v>
      </c>
      <c r="B282" s="61" t="s">
        <v>39</v>
      </c>
      <c r="C282" s="61" t="s">
        <v>15</v>
      </c>
      <c r="D282" s="61" t="s">
        <v>208</v>
      </c>
      <c r="E282" s="61" t="s">
        <v>10</v>
      </c>
      <c r="F282" s="76">
        <f>F283</f>
        <v>13257700</v>
      </c>
    </row>
    <row r="283" spans="1:7" x14ac:dyDescent="0.2">
      <c r="A283" s="49" t="s">
        <v>192</v>
      </c>
      <c r="B283" s="61" t="s">
        <v>39</v>
      </c>
      <c r="C283" s="61" t="s">
        <v>15</v>
      </c>
      <c r="D283" s="61" t="s">
        <v>208</v>
      </c>
      <c r="E283" s="61" t="s">
        <v>224</v>
      </c>
      <c r="F283" s="76">
        <v>13257700</v>
      </c>
    </row>
    <row r="284" spans="1:7" ht="22.5" x14ac:dyDescent="0.2">
      <c r="A284" s="49" t="s">
        <v>245</v>
      </c>
      <c r="B284" s="61" t="s">
        <v>39</v>
      </c>
      <c r="C284" s="61" t="s">
        <v>15</v>
      </c>
      <c r="D284" s="61" t="s">
        <v>243</v>
      </c>
      <c r="E284" s="61" t="s">
        <v>10</v>
      </c>
      <c r="F284" s="76">
        <f>F285</f>
        <v>2332000</v>
      </c>
    </row>
    <row r="285" spans="1:7" x14ac:dyDescent="0.2">
      <c r="A285" s="49" t="s">
        <v>192</v>
      </c>
      <c r="B285" s="61" t="s">
        <v>39</v>
      </c>
      <c r="C285" s="61" t="s">
        <v>15</v>
      </c>
      <c r="D285" s="61" t="s">
        <v>243</v>
      </c>
      <c r="E285" s="61" t="s">
        <v>224</v>
      </c>
      <c r="F285" s="76">
        <v>2332000</v>
      </c>
    </row>
    <row r="286" spans="1:7" ht="33.75" x14ac:dyDescent="0.2">
      <c r="A286" s="49" t="s">
        <v>280</v>
      </c>
      <c r="B286" s="61" t="s">
        <v>39</v>
      </c>
      <c r="C286" s="61" t="s">
        <v>15</v>
      </c>
      <c r="D286" s="61" t="s">
        <v>244</v>
      </c>
      <c r="E286" s="61" t="s">
        <v>10</v>
      </c>
      <c r="F286" s="76">
        <f>F287</f>
        <v>3825800</v>
      </c>
    </row>
    <row r="287" spans="1:7" x14ac:dyDescent="0.2">
      <c r="A287" s="49" t="s">
        <v>192</v>
      </c>
      <c r="B287" s="61" t="s">
        <v>39</v>
      </c>
      <c r="C287" s="61" t="s">
        <v>15</v>
      </c>
      <c r="D287" s="61" t="s">
        <v>244</v>
      </c>
      <c r="E287" s="61" t="s">
        <v>224</v>
      </c>
      <c r="F287" s="76">
        <v>3825800</v>
      </c>
    </row>
    <row r="288" spans="1:7" x14ac:dyDescent="0.2">
      <c r="A288" s="34" t="s">
        <v>43</v>
      </c>
      <c r="B288" s="6" t="s">
        <v>39</v>
      </c>
      <c r="C288" s="6" t="s">
        <v>17</v>
      </c>
      <c r="D288" s="6" t="s">
        <v>7</v>
      </c>
      <c r="E288" s="6" t="s">
        <v>10</v>
      </c>
      <c r="F288" s="84">
        <f>F289+F292+F297+F301+F305+F307</f>
        <v>15717700</v>
      </c>
    </row>
    <row r="289" spans="1:6" x14ac:dyDescent="0.2">
      <c r="A289" s="31" t="s">
        <v>99</v>
      </c>
      <c r="B289" s="7" t="s">
        <v>39</v>
      </c>
      <c r="C289" s="7" t="s">
        <v>17</v>
      </c>
      <c r="D289" s="7" t="s">
        <v>86</v>
      </c>
      <c r="E289" s="7" t="s">
        <v>10</v>
      </c>
      <c r="F289" s="25">
        <f>F290+F291</f>
        <v>293700</v>
      </c>
    </row>
    <row r="290" spans="1:6" x14ac:dyDescent="0.2">
      <c r="A290" s="50" t="s">
        <v>159</v>
      </c>
      <c r="B290" s="7" t="s">
        <v>39</v>
      </c>
      <c r="C290" s="7" t="s">
        <v>17</v>
      </c>
      <c r="D290" s="7" t="s">
        <v>86</v>
      </c>
      <c r="E290" s="7" t="s">
        <v>155</v>
      </c>
      <c r="F290" s="25">
        <v>286000</v>
      </c>
    </row>
    <row r="291" spans="1:6" x14ac:dyDescent="0.2">
      <c r="A291" s="49" t="s">
        <v>160</v>
      </c>
      <c r="B291" s="7" t="s">
        <v>39</v>
      </c>
      <c r="C291" s="7" t="s">
        <v>17</v>
      </c>
      <c r="D291" s="7" t="s">
        <v>86</v>
      </c>
      <c r="E291" s="7" t="s">
        <v>157</v>
      </c>
      <c r="F291" s="25">
        <v>7700</v>
      </c>
    </row>
    <row r="292" spans="1:6" x14ac:dyDescent="0.2">
      <c r="A292" s="1" t="s">
        <v>54</v>
      </c>
      <c r="B292" s="7" t="s">
        <v>39</v>
      </c>
      <c r="C292" s="7" t="s">
        <v>17</v>
      </c>
      <c r="D292" s="7" t="s">
        <v>53</v>
      </c>
      <c r="E292" s="23" t="s">
        <v>10</v>
      </c>
      <c r="F292" s="25">
        <f>F293+F294+F295+F296</f>
        <v>3474000</v>
      </c>
    </row>
    <row r="293" spans="1:6" ht="22.5" x14ac:dyDescent="0.2">
      <c r="A293" s="1" t="s">
        <v>150</v>
      </c>
      <c r="B293" s="7" t="s">
        <v>39</v>
      </c>
      <c r="C293" s="7" t="s">
        <v>17</v>
      </c>
      <c r="D293" s="7" t="s">
        <v>53</v>
      </c>
      <c r="E293" s="7" t="s">
        <v>149</v>
      </c>
      <c r="F293" s="11">
        <v>2854300</v>
      </c>
    </row>
    <row r="294" spans="1:6" ht="22.5" x14ac:dyDescent="0.2">
      <c r="A294" s="49" t="s">
        <v>282</v>
      </c>
      <c r="B294" s="7" t="s">
        <v>39</v>
      </c>
      <c r="C294" s="7" t="s">
        <v>17</v>
      </c>
      <c r="D294" s="7" t="s">
        <v>53</v>
      </c>
      <c r="E294" s="7" t="s">
        <v>249</v>
      </c>
      <c r="F294" s="11">
        <v>145000</v>
      </c>
    </row>
    <row r="295" spans="1:6" x14ac:dyDescent="0.2">
      <c r="A295" s="49" t="s">
        <v>248</v>
      </c>
      <c r="B295" s="7" t="s">
        <v>39</v>
      </c>
      <c r="C295" s="7" t="s">
        <v>17</v>
      </c>
      <c r="D295" s="7" t="s">
        <v>53</v>
      </c>
      <c r="E295" s="7" t="s">
        <v>247</v>
      </c>
      <c r="F295" s="11">
        <v>81300</v>
      </c>
    </row>
    <row r="296" spans="1:6" x14ac:dyDescent="0.2">
      <c r="A296" s="1" t="s">
        <v>154</v>
      </c>
      <c r="B296" s="7" t="s">
        <v>39</v>
      </c>
      <c r="C296" s="7" t="s">
        <v>17</v>
      </c>
      <c r="D296" s="7" t="s">
        <v>53</v>
      </c>
      <c r="E296" s="7" t="s">
        <v>153</v>
      </c>
      <c r="F296" s="11">
        <v>393400</v>
      </c>
    </row>
    <row r="297" spans="1:6" x14ac:dyDescent="0.2">
      <c r="A297" s="1" t="s">
        <v>69</v>
      </c>
      <c r="B297" s="7" t="s">
        <v>39</v>
      </c>
      <c r="C297" s="7" t="s">
        <v>17</v>
      </c>
      <c r="D297" s="7" t="s">
        <v>56</v>
      </c>
      <c r="E297" s="7" t="s">
        <v>10</v>
      </c>
      <c r="F297" s="11">
        <f>F298+F299+F300</f>
        <v>8995900</v>
      </c>
    </row>
    <row r="298" spans="1:6" ht="22.5" x14ac:dyDescent="0.2">
      <c r="A298" s="1" t="s">
        <v>150</v>
      </c>
      <c r="B298" s="7" t="s">
        <v>39</v>
      </c>
      <c r="C298" s="7" t="s">
        <v>17</v>
      </c>
      <c r="D298" s="7" t="s">
        <v>56</v>
      </c>
      <c r="E298" s="7" t="s">
        <v>149</v>
      </c>
      <c r="F298" s="11">
        <v>7441900</v>
      </c>
    </row>
    <row r="299" spans="1:6" x14ac:dyDescent="0.2">
      <c r="A299" s="49" t="s">
        <v>248</v>
      </c>
      <c r="B299" s="7" t="s">
        <v>39</v>
      </c>
      <c r="C299" s="7" t="s">
        <v>17</v>
      </c>
      <c r="D299" s="7" t="s">
        <v>56</v>
      </c>
      <c r="E299" s="7" t="s">
        <v>247</v>
      </c>
      <c r="F299" s="11">
        <v>372100</v>
      </c>
    </row>
    <row r="300" spans="1:6" x14ac:dyDescent="0.2">
      <c r="A300" s="1" t="s">
        <v>154</v>
      </c>
      <c r="B300" s="7" t="s">
        <v>39</v>
      </c>
      <c r="C300" s="7" t="s">
        <v>17</v>
      </c>
      <c r="D300" s="7" t="s">
        <v>56</v>
      </c>
      <c r="E300" s="7" t="s">
        <v>153</v>
      </c>
      <c r="F300" s="11">
        <v>1181900</v>
      </c>
    </row>
    <row r="301" spans="1:6" ht="22.5" x14ac:dyDescent="0.2">
      <c r="A301" s="1" t="s">
        <v>73</v>
      </c>
      <c r="B301" s="7" t="s">
        <v>39</v>
      </c>
      <c r="C301" s="7" t="s">
        <v>17</v>
      </c>
      <c r="D301" s="7" t="s">
        <v>67</v>
      </c>
      <c r="E301" s="7" t="s">
        <v>10</v>
      </c>
      <c r="F301" s="11">
        <f>F302+F303+F304</f>
        <v>2779100</v>
      </c>
    </row>
    <row r="302" spans="1:6" ht="22.5" x14ac:dyDescent="0.2">
      <c r="A302" s="1" t="s">
        <v>150</v>
      </c>
      <c r="B302" s="7" t="s">
        <v>39</v>
      </c>
      <c r="C302" s="7" t="s">
        <v>17</v>
      </c>
      <c r="D302" s="7" t="s">
        <v>67</v>
      </c>
      <c r="E302" s="7" t="s">
        <v>149</v>
      </c>
      <c r="F302" s="11">
        <v>2420100</v>
      </c>
    </row>
    <row r="303" spans="1:6" x14ac:dyDescent="0.2">
      <c r="A303" s="49" t="s">
        <v>248</v>
      </c>
      <c r="B303" s="7" t="s">
        <v>39</v>
      </c>
      <c r="C303" s="7" t="s">
        <v>17</v>
      </c>
      <c r="D303" s="7" t="s">
        <v>67</v>
      </c>
      <c r="E303" s="7" t="s">
        <v>247</v>
      </c>
      <c r="F303" s="11">
        <v>80400</v>
      </c>
    </row>
    <row r="304" spans="1:6" x14ac:dyDescent="0.2">
      <c r="A304" s="1" t="s">
        <v>154</v>
      </c>
      <c r="B304" s="7" t="s">
        <v>39</v>
      </c>
      <c r="C304" s="7" t="s">
        <v>17</v>
      </c>
      <c r="D304" s="7" t="s">
        <v>67</v>
      </c>
      <c r="E304" s="7" t="s">
        <v>153</v>
      </c>
      <c r="F304" s="11">
        <v>278600</v>
      </c>
    </row>
    <row r="305" spans="1:6" ht="22.5" x14ac:dyDescent="0.2">
      <c r="A305" s="49" t="s">
        <v>306</v>
      </c>
      <c r="B305" s="7" t="s">
        <v>39</v>
      </c>
      <c r="C305" s="7" t="s">
        <v>17</v>
      </c>
      <c r="D305" s="7" t="s">
        <v>82</v>
      </c>
      <c r="E305" s="7" t="s">
        <v>10</v>
      </c>
      <c r="F305" s="11">
        <f>F306</f>
        <v>75000</v>
      </c>
    </row>
    <row r="306" spans="1:6" x14ac:dyDescent="0.2">
      <c r="A306" s="49" t="s">
        <v>120</v>
      </c>
      <c r="B306" s="7" t="s">
        <v>39</v>
      </c>
      <c r="C306" s="7" t="s">
        <v>17</v>
      </c>
      <c r="D306" s="7" t="s">
        <v>82</v>
      </c>
      <c r="E306" s="7" t="s">
        <v>178</v>
      </c>
      <c r="F306" s="11">
        <v>75000</v>
      </c>
    </row>
    <row r="307" spans="1:6" ht="22.5" x14ac:dyDescent="0.2">
      <c r="A307" s="49" t="s">
        <v>286</v>
      </c>
      <c r="B307" s="7" t="s">
        <v>39</v>
      </c>
      <c r="C307" s="7" t="s">
        <v>17</v>
      </c>
      <c r="D307" s="7" t="s">
        <v>277</v>
      </c>
      <c r="E307" s="7" t="s">
        <v>10</v>
      </c>
      <c r="F307" s="11">
        <f>F308</f>
        <v>100000</v>
      </c>
    </row>
    <row r="308" spans="1:6" x14ac:dyDescent="0.2">
      <c r="A308" s="49" t="s">
        <v>120</v>
      </c>
      <c r="B308" s="7" t="s">
        <v>39</v>
      </c>
      <c r="C308" s="7" t="s">
        <v>17</v>
      </c>
      <c r="D308" s="7" t="s">
        <v>277</v>
      </c>
      <c r="E308" s="7" t="s">
        <v>178</v>
      </c>
      <c r="F308" s="11">
        <v>100000</v>
      </c>
    </row>
    <row r="309" spans="1:6" x14ac:dyDescent="0.2">
      <c r="A309" s="4" t="s">
        <v>38</v>
      </c>
      <c r="B309" s="5" t="s">
        <v>46</v>
      </c>
      <c r="C309" s="5" t="s">
        <v>9</v>
      </c>
      <c r="D309" s="5" t="s">
        <v>7</v>
      </c>
      <c r="E309" s="5" t="s">
        <v>10</v>
      </c>
      <c r="F309" s="83">
        <f>F310</f>
        <v>700000</v>
      </c>
    </row>
    <row r="310" spans="1:6" x14ac:dyDescent="0.2">
      <c r="A310" s="3" t="s">
        <v>104</v>
      </c>
      <c r="B310" s="6" t="s">
        <v>46</v>
      </c>
      <c r="C310" s="6" t="s">
        <v>11</v>
      </c>
      <c r="D310" s="6" t="s">
        <v>7</v>
      </c>
      <c r="E310" s="6" t="s">
        <v>10</v>
      </c>
      <c r="F310" s="84">
        <f>F311</f>
        <v>700000</v>
      </c>
    </row>
    <row r="311" spans="1:6" x14ac:dyDescent="0.2">
      <c r="A311" s="1" t="s">
        <v>107</v>
      </c>
      <c r="B311" s="23" t="s">
        <v>46</v>
      </c>
      <c r="C311" s="23" t="s">
        <v>11</v>
      </c>
      <c r="D311" s="7" t="s">
        <v>60</v>
      </c>
      <c r="E311" s="23" t="s">
        <v>10</v>
      </c>
      <c r="F311" s="25">
        <f>F312</f>
        <v>700000</v>
      </c>
    </row>
    <row r="312" spans="1:6" x14ac:dyDescent="0.2">
      <c r="A312" s="1" t="s">
        <v>154</v>
      </c>
      <c r="B312" s="7" t="s">
        <v>46</v>
      </c>
      <c r="C312" s="7" t="s">
        <v>11</v>
      </c>
      <c r="D312" s="7" t="s">
        <v>60</v>
      </c>
      <c r="E312" s="7" t="s">
        <v>153</v>
      </c>
      <c r="F312" s="25">
        <v>700000</v>
      </c>
    </row>
    <row r="313" spans="1:6" x14ac:dyDescent="0.2">
      <c r="A313" s="51" t="s">
        <v>137</v>
      </c>
      <c r="B313" s="5" t="s">
        <v>18</v>
      </c>
      <c r="C313" s="5" t="s">
        <v>9</v>
      </c>
      <c r="D313" s="5" t="s">
        <v>7</v>
      </c>
      <c r="E313" s="5" t="s">
        <v>10</v>
      </c>
      <c r="F313" s="83">
        <f>F314</f>
        <v>1800000</v>
      </c>
    </row>
    <row r="314" spans="1:6" x14ac:dyDescent="0.2">
      <c r="A314" s="33" t="s">
        <v>136</v>
      </c>
      <c r="B314" s="7" t="s">
        <v>18</v>
      </c>
      <c r="C314" s="7" t="s">
        <v>11</v>
      </c>
      <c r="D314" s="7" t="s">
        <v>7</v>
      </c>
      <c r="E314" s="7" t="s">
        <v>10</v>
      </c>
      <c r="F314" s="11">
        <f>F315</f>
        <v>1800000</v>
      </c>
    </row>
    <row r="315" spans="1:6" ht="33.75" x14ac:dyDescent="0.2">
      <c r="A315" s="49" t="s">
        <v>134</v>
      </c>
      <c r="B315" s="7" t="s">
        <v>18</v>
      </c>
      <c r="C315" s="7" t="s">
        <v>11</v>
      </c>
      <c r="D315" s="7" t="s">
        <v>133</v>
      </c>
      <c r="E315" s="7" t="s">
        <v>10</v>
      </c>
      <c r="F315" s="25">
        <f>F316</f>
        <v>1800000</v>
      </c>
    </row>
    <row r="316" spans="1:6" x14ac:dyDescent="0.2">
      <c r="A316" s="49" t="s">
        <v>199</v>
      </c>
      <c r="B316" s="7" t="s">
        <v>18</v>
      </c>
      <c r="C316" s="7" t="s">
        <v>11</v>
      </c>
      <c r="D316" s="7" t="s">
        <v>133</v>
      </c>
      <c r="E316" s="7" t="s">
        <v>200</v>
      </c>
      <c r="F316" s="25">
        <v>1800000</v>
      </c>
    </row>
    <row r="317" spans="1:6" x14ac:dyDescent="0.2">
      <c r="A317" s="4" t="s">
        <v>45</v>
      </c>
      <c r="B317" s="5" t="s">
        <v>21</v>
      </c>
      <c r="C317" s="5" t="s">
        <v>9</v>
      </c>
      <c r="D317" s="5" t="s">
        <v>7</v>
      </c>
      <c r="E317" s="5" t="s">
        <v>10</v>
      </c>
      <c r="F317" s="83">
        <f>F318+F323</f>
        <v>25928000</v>
      </c>
    </row>
    <row r="318" spans="1:6" ht="22.5" x14ac:dyDescent="0.2">
      <c r="A318" s="44" t="s">
        <v>125</v>
      </c>
      <c r="B318" s="39">
        <v>14</v>
      </c>
      <c r="C318" s="20" t="s">
        <v>8</v>
      </c>
      <c r="D318" s="20" t="s">
        <v>7</v>
      </c>
      <c r="E318" s="20" t="s">
        <v>10</v>
      </c>
      <c r="F318" s="84">
        <f>F320+F322</f>
        <v>22484000</v>
      </c>
    </row>
    <row r="319" spans="1:6" ht="22.5" x14ac:dyDescent="0.2">
      <c r="A319" s="31" t="s">
        <v>100</v>
      </c>
      <c r="B319" s="37">
        <v>14</v>
      </c>
      <c r="C319" s="17" t="s">
        <v>8</v>
      </c>
      <c r="D319" s="17" t="s">
        <v>109</v>
      </c>
      <c r="E319" s="17" t="s">
        <v>10</v>
      </c>
      <c r="F319" s="11">
        <f>F320</f>
        <v>7148000</v>
      </c>
    </row>
    <row r="320" spans="1:6" x14ac:dyDescent="0.2">
      <c r="A320" s="49" t="s">
        <v>212</v>
      </c>
      <c r="B320" s="37">
        <v>14</v>
      </c>
      <c r="C320" s="17" t="s">
        <v>8</v>
      </c>
      <c r="D320" s="17" t="s">
        <v>109</v>
      </c>
      <c r="E320" s="17" t="s">
        <v>210</v>
      </c>
      <c r="F320" s="11">
        <v>7148000</v>
      </c>
    </row>
    <row r="321" spans="1:8" ht="22.5" x14ac:dyDescent="0.2">
      <c r="A321" s="45" t="s">
        <v>124</v>
      </c>
      <c r="B321" s="38">
        <v>14</v>
      </c>
      <c r="C321" s="17" t="s">
        <v>8</v>
      </c>
      <c r="D321" s="17" t="s">
        <v>108</v>
      </c>
      <c r="E321" s="17" t="s">
        <v>10</v>
      </c>
      <c r="F321" s="77">
        <f>F322</f>
        <v>15336000</v>
      </c>
    </row>
    <row r="322" spans="1:8" x14ac:dyDescent="0.2">
      <c r="A322" s="49" t="s">
        <v>212</v>
      </c>
      <c r="B322" s="38">
        <v>14</v>
      </c>
      <c r="C322" s="43" t="s">
        <v>8</v>
      </c>
      <c r="D322" s="43" t="s">
        <v>108</v>
      </c>
      <c r="E322" s="43" t="s">
        <v>210</v>
      </c>
      <c r="F322" s="77">
        <v>15336000</v>
      </c>
    </row>
    <row r="323" spans="1:8" x14ac:dyDescent="0.2">
      <c r="A323" s="53" t="s">
        <v>91</v>
      </c>
      <c r="B323" s="39">
        <v>14</v>
      </c>
      <c r="C323" s="20" t="s">
        <v>11</v>
      </c>
      <c r="D323" s="20" t="s">
        <v>7</v>
      </c>
      <c r="E323" s="20" t="s">
        <v>10</v>
      </c>
      <c r="F323" s="84">
        <f>F324+F326</f>
        <v>3444000</v>
      </c>
    </row>
    <row r="324" spans="1:8" x14ac:dyDescent="0.2">
      <c r="A324" s="45" t="s">
        <v>145</v>
      </c>
      <c r="B324" s="37">
        <v>14</v>
      </c>
      <c r="C324" s="17" t="s">
        <v>11</v>
      </c>
      <c r="D324" s="17" t="s">
        <v>68</v>
      </c>
      <c r="E324" s="17" t="s">
        <v>10</v>
      </c>
      <c r="F324" s="11">
        <f>F325</f>
        <v>2644000</v>
      </c>
    </row>
    <row r="325" spans="1:8" x14ac:dyDescent="0.2">
      <c r="A325" s="49" t="s">
        <v>91</v>
      </c>
      <c r="B325" s="37">
        <v>14</v>
      </c>
      <c r="C325" s="17" t="s">
        <v>52</v>
      </c>
      <c r="D325" s="17" t="s">
        <v>68</v>
      </c>
      <c r="E325" s="17" t="s">
        <v>211</v>
      </c>
      <c r="F325" s="11">
        <v>2644000</v>
      </c>
    </row>
    <row r="326" spans="1:8" x14ac:dyDescent="0.2">
      <c r="A326" s="45" t="s">
        <v>279</v>
      </c>
      <c r="B326" s="37">
        <v>14</v>
      </c>
      <c r="C326" s="17" t="s">
        <v>11</v>
      </c>
      <c r="D326" s="17" t="s">
        <v>278</v>
      </c>
      <c r="E326" s="17" t="s">
        <v>10</v>
      </c>
      <c r="F326" s="11">
        <f>F327</f>
        <v>800000</v>
      </c>
    </row>
    <row r="327" spans="1:8" x14ac:dyDescent="0.2">
      <c r="A327" s="49" t="s">
        <v>91</v>
      </c>
      <c r="B327" s="37">
        <v>14</v>
      </c>
      <c r="C327" s="17" t="s">
        <v>11</v>
      </c>
      <c r="D327" s="17" t="s">
        <v>278</v>
      </c>
      <c r="E327" s="17" t="s">
        <v>211</v>
      </c>
      <c r="F327" s="11">
        <v>800000</v>
      </c>
    </row>
    <row r="328" spans="1:8" s="18" customFormat="1" ht="13.5" thickBot="1" x14ac:dyDescent="0.25">
      <c r="A328" s="52" t="s">
        <v>2</v>
      </c>
      <c r="B328" s="72"/>
      <c r="C328" s="72"/>
      <c r="D328" s="72"/>
      <c r="E328" s="72"/>
      <c r="F328" s="85">
        <f>F5+F55+F59+F67+F103+F118+F122+F167+F204+F218+F309+F313+F317</f>
        <v>1213303570.6399999</v>
      </c>
      <c r="G328" s="40"/>
    </row>
    <row r="329" spans="1:8" x14ac:dyDescent="0.2">
      <c r="F329" s="41"/>
      <c r="G329" s="40"/>
      <c r="H329" s="68"/>
    </row>
    <row r="330" spans="1:8" s="14" customFormat="1" x14ac:dyDescent="0.2">
      <c r="D330" s="15"/>
      <c r="F330" s="74"/>
      <c r="H330" s="67"/>
    </row>
    <row r="331" spans="1:8" s="14" customFormat="1" x14ac:dyDescent="0.2">
      <c r="F331" s="28"/>
    </row>
    <row r="332" spans="1:8" s="14" customFormat="1" x14ac:dyDescent="0.2">
      <c r="F332" s="29"/>
    </row>
    <row r="333" spans="1:8" s="14" customFormat="1" x14ac:dyDescent="0.2">
      <c r="F333" s="29"/>
    </row>
    <row r="334" spans="1:8" s="14" customFormat="1" x14ac:dyDescent="0.2">
      <c r="F334" s="16"/>
    </row>
    <row r="335" spans="1:8" s="14" customFormat="1" x14ac:dyDescent="0.2">
      <c r="F335" s="28"/>
    </row>
    <row r="336" spans="1:8" s="14" customFormat="1" x14ac:dyDescent="0.2">
      <c r="F336" s="28"/>
    </row>
    <row r="337" spans="2:2" s="14" customFormat="1" ht="14.25" x14ac:dyDescent="0.2">
      <c r="B337" s="27"/>
    </row>
    <row r="338" spans="2:2" s="14" customFormat="1" x14ac:dyDescent="0.2"/>
    <row r="339" spans="2:2" s="14" customFormat="1" x14ac:dyDescent="0.2"/>
    <row r="340" spans="2:2" s="14" customFormat="1" x14ac:dyDescent="0.2"/>
    <row r="341" spans="2:2" s="14" customFormat="1" x14ac:dyDescent="0.2"/>
    <row r="342" spans="2:2" s="14" customFormat="1" x14ac:dyDescent="0.2"/>
    <row r="343" spans="2:2" s="14" customFormat="1" x14ac:dyDescent="0.2"/>
    <row r="344" spans="2:2" s="14" customFormat="1" x14ac:dyDescent="0.2"/>
    <row r="345" spans="2:2" s="14" customFormat="1" x14ac:dyDescent="0.2"/>
    <row r="346" spans="2:2" s="14" customFormat="1" x14ac:dyDescent="0.2"/>
    <row r="347" spans="2:2" s="14" customFormat="1" x14ac:dyDescent="0.2"/>
    <row r="348" spans="2:2" s="14" customFormat="1" x14ac:dyDescent="0.2"/>
    <row r="349" spans="2:2" s="14" customFormat="1" x14ac:dyDescent="0.2"/>
    <row r="350" spans="2:2" s="14" customFormat="1" x14ac:dyDescent="0.2"/>
    <row r="351" spans="2:2" s="14" customFormat="1" x14ac:dyDescent="0.2"/>
    <row r="352" spans="2:2" s="14" customFormat="1" x14ac:dyDescent="0.2"/>
    <row r="353" s="14" customFormat="1" x14ac:dyDescent="0.2"/>
    <row r="354" s="14" customFormat="1" x14ac:dyDescent="0.2"/>
    <row r="355" s="14" customFormat="1" x14ac:dyDescent="0.2"/>
    <row r="356" s="14" customFormat="1" x14ac:dyDescent="0.2"/>
    <row r="357" s="14" customFormat="1" x14ac:dyDescent="0.2"/>
    <row r="358" s="14" customFormat="1" x14ac:dyDescent="0.2"/>
    <row r="359" s="14" customFormat="1" x14ac:dyDescent="0.2"/>
    <row r="360" s="14" customFormat="1" x14ac:dyDescent="0.2"/>
    <row r="361" s="14" customFormat="1" x14ac:dyDescent="0.2"/>
    <row r="362" s="14" customFormat="1" x14ac:dyDescent="0.2"/>
    <row r="363" s="14" customFormat="1" x14ac:dyDescent="0.2"/>
    <row r="364" s="14" customFormat="1" x14ac:dyDescent="0.2"/>
    <row r="365" s="14" customFormat="1" x14ac:dyDescent="0.2"/>
    <row r="366" s="14" customFormat="1" x14ac:dyDescent="0.2"/>
    <row r="367" s="14" customFormat="1" x14ac:dyDescent="0.2"/>
    <row r="368" s="14" customFormat="1" x14ac:dyDescent="0.2"/>
    <row r="369" s="14" customFormat="1" x14ac:dyDescent="0.2"/>
    <row r="370" s="14" customFormat="1" x14ac:dyDescent="0.2"/>
    <row r="371" s="14" customFormat="1" x14ac:dyDescent="0.2"/>
    <row r="372" s="14" customFormat="1" x14ac:dyDescent="0.2"/>
    <row r="373" s="14" customFormat="1" x14ac:dyDescent="0.2"/>
    <row r="374" s="14" customFormat="1" x14ac:dyDescent="0.2"/>
    <row r="375" s="14" customFormat="1" x14ac:dyDescent="0.2"/>
    <row r="376" s="14" customFormat="1" x14ac:dyDescent="0.2"/>
    <row r="377" s="14" customFormat="1" x14ac:dyDescent="0.2"/>
    <row r="378" s="14" customFormat="1" x14ac:dyDescent="0.2"/>
    <row r="379" s="14" customFormat="1" x14ac:dyDescent="0.2"/>
    <row r="380" s="14" customFormat="1" x14ac:dyDescent="0.2"/>
    <row r="381" s="14" customFormat="1" x14ac:dyDescent="0.2"/>
    <row r="382" s="14" customFormat="1" x14ac:dyDescent="0.2"/>
    <row r="383" s="14" customFormat="1" x14ac:dyDescent="0.2"/>
    <row r="384" s="14" customFormat="1" x14ac:dyDescent="0.2"/>
    <row r="385" s="14" customFormat="1" x14ac:dyDescent="0.2"/>
    <row r="386" s="14" customFormat="1" x14ac:dyDescent="0.2"/>
    <row r="387" s="14" customFormat="1" x14ac:dyDescent="0.2"/>
    <row r="388" s="14" customFormat="1" x14ac:dyDescent="0.2"/>
    <row r="389" s="14" customFormat="1" x14ac:dyDescent="0.2"/>
    <row r="390" s="14" customFormat="1" x14ac:dyDescent="0.2"/>
    <row r="391" s="14" customFormat="1" x14ac:dyDescent="0.2"/>
    <row r="392" s="14" customFormat="1" x14ac:dyDescent="0.2"/>
    <row r="393" s="14" customFormat="1" x14ac:dyDescent="0.2"/>
    <row r="394" s="14" customFormat="1" x14ac:dyDescent="0.2"/>
    <row r="395" s="14" customFormat="1" x14ac:dyDescent="0.2"/>
    <row r="396" s="14" customFormat="1" x14ac:dyDescent="0.2"/>
    <row r="397" s="14" customFormat="1" x14ac:dyDescent="0.2"/>
    <row r="398" s="14" customFormat="1" x14ac:dyDescent="0.2"/>
    <row r="399" s="14" customFormat="1" x14ac:dyDescent="0.2"/>
    <row r="400" s="14" customFormat="1" x14ac:dyDescent="0.2"/>
    <row r="401" s="14" customFormat="1" x14ac:dyDescent="0.2"/>
    <row r="402" s="14" customFormat="1" x14ac:dyDescent="0.2"/>
    <row r="403" s="14" customFormat="1" x14ac:dyDescent="0.2"/>
    <row r="404" s="14" customFormat="1" x14ac:dyDescent="0.2"/>
    <row r="405" s="14" customFormat="1" x14ac:dyDescent="0.2"/>
    <row r="406" s="14" customFormat="1" x14ac:dyDescent="0.2"/>
    <row r="407" s="14" customFormat="1" x14ac:dyDescent="0.2"/>
    <row r="408" s="14" customFormat="1" x14ac:dyDescent="0.2"/>
    <row r="409" s="14" customFormat="1" x14ac:dyDescent="0.2"/>
    <row r="410" s="14" customFormat="1" x14ac:dyDescent="0.2"/>
    <row r="411" s="14" customFormat="1" x14ac:dyDescent="0.2"/>
    <row r="412" s="14" customFormat="1" x14ac:dyDescent="0.2"/>
    <row r="413" s="14" customFormat="1" x14ac:dyDescent="0.2"/>
    <row r="414" s="14" customFormat="1" x14ac:dyDescent="0.2"/>
    <row r="415" s="14" customFormat="1" x14ac:dyDescent="0.2"/>
    <row r="416" s="14" customFormat="1" x14ac:dyDescent="0.2"/>
    <row r="417" s="14" customFormat="1" x14ac:dyDescent="0.2"/>
    <row r="418" s="14" customFormat="1" x14ac:dyDescent="0.2"/>
    <row r="419" s="14" customFormat="1" x14ac:dyDescent="0.2"/>
    <row r="420" s="14" customFormat="1" x14ac:dyDescent="0.2"/>
    <row r="421" s="14" customFormat="1" x14ac:dyDescent="0.2"/>
    <row r="422" s="14" customFormat="1" x14ac:dyDescent="0.2"/>
    <row r="423" s="14" customFormat="1" x14ac:dyDescent="0.2"/>
    <row r="424" s="14" customFormat="1" x14ac:dyDescent="0.2"/>
    <row r="425" s="14" customFormat="1" x14ac:dyDescent="0.2"/>
    <row r="426" s="14" customFormat="1" x14ac:dyDescent="0.2"/>
    <row r="427" s="14" customFormat="1" x14ac:dyDescent="0.2"/>
    <row r="428" s="14" customFormat="1" x14ac:dyDescent="0.2"/>
    <row r="429" s="14" customFormat="1" x14ac:dyDescent="0.2"/>
    <row r="430" s="14" customFormat="1" x14ac:dyDescent="0.2"/>
    <row r="431" s="14" customFormat="1" x14ac:dyDescent="0.2"/>
    <row r="432" s="14" customFormat="1" x14ac:dyDescent="0.2"/>
    <row r="433" s="14" customFormat="1" x14ac:dyDescent="0.2"/>
    <row r="434" s="14" customFormat="1" x14ac:dyDescent="0.2"/>
    <row r="435" s="14" customFormat="1" x14ac:dyDescent="0.2"/>
    <row r="436" s="14" customFormat="1" x14ac:dyDescent="0.2"/>
    <row r="437" s="14" customFormat="1" x14ac:dyDescent="0.2"/>
    <row r="438" s="14" customFormat="1" x14ac:dyDescent="0.2"/>
    <row r="439" s="14" customFormat="1" x14ac:dyDescent="0.2"/>
    <row r="440" s="14" customFormat="1" x14ac:dyDescent="0.2"/>
    <row r="441" s="14" customFormat="1" x14ac:dyDescent="0.2"/>
    <row r="442" s="14" customFormat="1" x14ac:dyDescent="0.2"/>
    <row r="443" s="14" customFormat="1" x14ac:dyDescent="0.2"/>
    <row r="444" s="14" customFormat="1" x14ac:dyDescent="0.2"/>
    <row r="445" s="14" customFormat="1" x14ac:dyDescent="0.2"/>
    <row r="446" s="14" customFormat="1" x14ac:dyDescent="0.2"/>
    <row r="447" s="14" customFormat="1" x14ac:dyDescent="0.2"/>
    <row r="448" s="14" customFormat="1" x14ac:dyDescent="0.2"/>
    <row r="449" s="14" customFormat="1" x14ac:dyDescent="0.2"/>
    <row r="450" s="14" customFormat="1" x14ac:dyDescent="0.2"/>
    <row r="451" s="14" customFormat="1" x14ac:dyDescent="0.2"/>
    <row r="452" s="14" customFormat="1" x14ac:dyDescent="0.2"/>
    <row r="453" s="14" customFormat="1" x14ac:dyDescent="0.2"/>
    <row r="454" s="14" customFormat="1" x14ac:dyDescent="0.2"/>
    <row r="455" s="14" customFormat="1" x14ac:dyDescent="0.2"/>
    <row r="456" s="14" customFormat="1" x14ac:dyDescent="0.2"/>
    <row r="457" s="14" customFormat="1" x14ac:dyDescent="0.2"/>
    <row r="458" s="14" customFormat="1" x14ac:dyDescent="0.2"/>
    <row r="459" s="14" customFormat="1" x14ac:dyDescent="0.2"/>
    <row r="460" s="14" customFormat="1" x14ac:dyDescent="0.2"/>
    <row r="461" s="14" customFormat="1" x14ac:dyDescent="0.2"/>
    <row r="462" s="14" customFormat="1" x14ac:dyDescent="0.2"/>
    <row r="463" s="14" customFormat="1" x14ac:dyDescent="0.2"/>
    <row r="464" s="14" customFormat="1" x14ac:dyDescent="0.2"/>
    <row r="465" s="14" customFormat="1" x14ac:dyDescent="0.2"/>
    <row r="466" s="14" customFormat="1" x14ac:dyDescent="0.2"/>
    <row r="467" s="14" customFormat="1" x14ac:dyDescent="0.2"/>
    <row r="468" s="14" customFormat="1" x14ac:dyDescent="0.2"/>
    <row r="469" s="14" customFormat="1" x14ac:dyDescent="0.2"/>
    <row r="470" s="14" customFormat="1" x14ac:dyDescent="0.2"/>
    <row r="471" s="14" customFormat="1" x14ac:dyDescent="0.2"/>
    <row r="472" s="14" customFormat="1" x14ac:dyDescent="0.2"/>
    <row r="473" s="14" customFormat="1" x14ac:dyDescent="0.2"/>
    <row r="474" s="14" customFormat="1" x14ac:dyDescent="0.2"/>
    <row r="475" s="14" customFormat="1" x14ac:dyDescent="0.2"/>
    <row r="476" s="14" customFormat="1" x14ac:dyDescent="0.2"/>
    <row r="477" s="14" customFormat="1" x14ac:dyDescent="0.2"/>
    <row r="478" s="14" customFormat="1" x14ac:dyDescent="0.2"/>
    <row r="479" s="14" customFormat="1" x14ac:dyDescent="0.2"/>
    <row r="480" s="14" customFormat="1" x14ac:dyDescent="0.2"/>
    <row r="481" s="14" customFormat="1" x14ac:dyDescent="0.2"/>
    <row r="482" s="14" customFormat="1" x14ac:dyDescent="0.2"/>
    <row r="483" s="14" customFormat="1" x14ac:dyDescent="0.2"/>
    <row r="484" s="14" customFormat="1" x14ac:dyDescent="0.2"/>
    <row r="485" s="14" customFormat="1" x14ac:dyDescent="0.2"/>
    <row r="486" s="14" customFormat="1" x14ac:dyDescent="0.2"/>
    <row r="487" s="14" customFormat="1" x14ac:dyDescent="0.2"/>
    <row r="488" s="14" customFormat="1" x14ac:dyDescent="0.2"/>
    <row r="489" s="14" customFormat="1" x14ac:dyDescent="0.2"/>
    <row r="490" s="14" customFormat="1" x14ac:dyDescent="0.2"/>
    <row r="491" s="14" customFormat="1" x14ac:dyDescent="0.2"/>
    <row r="492" s="14" customFormat="1" x14ac:dyDescent="0.2"/>
    <row r="493" s="14" customFormat="1" x14ac:dyDescent="0.2"/>
    <row r="494" s="14" customFormat="1" x14ac:dyDescent="0.2"/>
    <row r="495" s="14" customFormat="1" x14ac:dyDescent="0.2"/>
    <row r="496" s="14" customFormat="1" x14ac:dyDescent="0.2"/>
    <row r="497" s="14" customFormat="1" x14ac:dyDescent="0.2"/>
    <row r="498" s="14" customFormat="1" x14ac:dyDescent="0.2"/>
    <row r="499" s="14" customFormat="1" x14ac:dyDescent="0.2"/>
    <row r="500" s="14" customFormat="1" x14ac:dyDescent="0.2"/>
    <row r="501" s="14" customFormat="1" x14ac:dyDescent="0.2"/>
    <row r="502" s="14" customFormat="1" x14ac:dyDescent="0.2"/>
    <row r="503" s="14" customFormat="1" x14ac:dyDescent="0.2"/>
    <row r="504" s="14" customFormat="1" x14ac:dyDescent="0.2"/>
    <row r="505" s="14" customFormat="1" x14ac:dyDescent="0.2"/>
    <row r="506" s="14" customFormat="1" x14ac:dyDescent="0.2"/>
    <row r="507" s="14" customFormat="1" x14ac:dyDescent="0.2"/>
    <row r="508" s="14" customFormat="1" x14ac:dyDescent="0.2"/>
    <row r="509" s="14" customFormat="1" x14ac:dyDescent="0.2"/>
    <row r="510" s="14" customFormat="1" x14ac:dyDescent="0.2"/>
    <row r="511" s="14" customFormat="1" x14ac:dyDescent="0.2"/>
    <row r="512" s="14" customFormat="1" x14ac:dyDescent="0.2"/>
    <row r="513" s="14" customFormat="1" x14ac:dyDescent="0.2"/>
    <row r="514" s="14" customFormat="1" x14ac:dyDescent="0.2"/>
    <row r="515" s="14" customFormat="1" x14ac:dyDescent="0.2"/>
    <row r="516" s="14" customFormat="1" x14ac:dyDescent="0.2"/>
    <row r="517" s="14" customFormat="1" x14ac:dyDescent="0.2"/>
    <row r="518" s="14" customFormat="1" x14ac:dyDescent="0.2"/>
    <row r="519" s="14" customFormat="1" x14ac:dyDescent="0.2"/>
    <row r="520" s="14" customFormat="1" x14ac:dyDescent="0.2"/>
    <row r="521" s="14" customFormat="1" x14ac:dyDescent="0.2"/>
    <row r="522" s="14" customFormat="1" x14ac:dyDescent="0.2"/>
    <row r="523" s="14" customFormat="1" x14ac:dyDescent="0.2"/>
    <row r="524" s="14" customFormat="1" x14ac:dyDescent="0.2"/>
    <row r="525" s="14" customFormat="1" x14ac:dyDescent="0.2"/>
    <row r="526" s="14" customFormat="1" x14ac:dyDescent="0.2"/>
    <row r="527" s="14" customFormat="1" x14ac:dyDescent="0.2"/>
    <row r="528" s="14" customFormat="1" x14ac:dyDescent="0.2"/>
    <row r="529" s="14" customFormat="1" x14ac:dyDescent="0.2"/>
    <row r="530" s="14" customFormat="1" x14ac:dyDescent="0.2"/>
    <row r="531" s="14" customFormat="1" x14ac:dyDescent="0.2"/>
    <row r="532" s="14" customFormat="1" x14ac:dyDescent="0.2"/>
    <row r="533" s="14" customFormat="1" x14ac:dyDescent="0.2"/>
    <row r="534" s="14" customFormat="1" x14ac:dyDescent="0.2"/>
    <row r="535" s="14" customFormat="1" x14ac:dyDescent="0.2"/>
    <row r="536" s="14" customFormat="1" x14ac:dyDescent="0.2"/>
    <row r="537" s="14" customFormat="1" x14ac:dyDescent="0.2"/>
    <row r="538" s="14" customFormat="1" x14ac:dyDescent="0.2"/>
    <row r="539" s="14" customFormat="1" x14ac:dyDescent="0.2"/>
    <row r="540" s="14" customFormat="1" x14ac:dyDescent="0.2"/>
    <row r="541" s="14" customFormat="1" x14ac:dyDescent="0.2"/>
    <row r="542" s="14" customFormat="1" x14ac:dyDescent="0.2"/>
    <row r="543" s="14" customFormat="1" x14ac:dyDescent="0.2"/>
    <row r="544" s="14" customFormat="1" x14ac:dyDescent="0.2"/>
    <row r="545" s="14" customFormat="1" x14ac:dyDescent="0.2"/>
    <row r="546" s="14" customFormat="1" x14ac:dyDescent="0.2"/>
    <row r="547" s="14" customFormat="1" x14ac:dyDescent="0.2"/>
    <row r="548" s="14" customFormat="1" x14ac:dyDescent="0.2"/>
    <row r="549" s="14" customFormat="1" x14ac:dyDescent="0.2"/>
    <row r="550" s="14" customFormat="1" x14ac:dyDescent="0.2"/>
    <row r="551" s="14" customFormat="1" x14ac:dyDescent="0.2"/>
    <row r="552" s="14" customFormat="1" x14ac:dyDescent="0.2"/>
    <row r="553" s="14" customFormat="1" x14ac:dyDescent="0.2"/>
    <row r="554" s="14" customFormat="1" x14ac:dyDescent="0.2"/>
    <row r="555" s="14" customFormat="1" x14ac:dyDescent="0.2"/>
    <row r="556" s="14" customFormat="1" x14ac:dyDescent="0.2"/>
    <row r="557" s="14" customFormat="1" x14ac:dyDescent="0.2"/>
    <row r="558" s="14" customFormat="1" x14ac:dyDescent="0.2"/>
    <row r="559" s="14" customFormat="1" x14ac:dyDescent="0.2"/>
    <row r="560" s="14" customFormat="1" x14ac:dyDescent="0.2"/>
    <row r="561" s="14" customFormat="1" x14ac:dyDescent="0.2"/>
    <row r="562" s="14" customFormat="1" x14ac:dyDescent="0.2"/>
    <row r="563" s="14" customFormat="1" x14ac:dyDescent="0.2"/>
    <row r="564" s="14" customFormat="1" x14ac:dyDescent="0.2"/>
    <row r="565" s="14" customFormat="1" x14ac:dyDescent="0.2"/>
    <row r="566" s="14" customFormat="1" x14ac:dyDescent="0.2"/>
    <row r="567" s="14" customFormat="1" x14ac:dyDescent="0.2"/>
    <row r="568" s="14" customFormat="1" x14ac:dyDescent="0.2"/>
    <row r="569" s="14" customFormat="1" x14ac:dyDescent="0.2"/>
    <row r="570" s="14" customFormat="1" x14ac:dyDescent="0.2"/>
    <row r="571" s="14" customFormat="1" x14ac:dyDescent="0.2"/>
    <row r="572" s="14" customFormat="1" x14ac:dyDescent="0.2"/>
    <row r="573" s="14" customFormat="1" x14ac:dyDescent="0.2"/>
    <row r="574" s="14" customFormat="1" x14ac:dyDescent="0.2"/>
    <row r="575" s="14" customFormat="1" x14ac:dyDescent="0.2"/>
    <row r="576" s="14" customFormat="1" x14ac:dyDescent="0.2"/>
    <row r="577" s="14" customFormat="1" x14ac:dyDescent="0.2"/>
    <row r="578" s="14" customFormat="1" x14ac:dyDescent="0.2"/>
    <row r="579" s="14" customFormat="1" x14ac:dyDescent="0.2"/>
    <row r="580" s="14" customFormat="1" x14ac:dyDescent="0.2"/>
    <row r="581" s="14" customFormat="1" x14ac:dyDescent="0.2"/>
    <row r="582" s="14" customFormat="1" x14ac:dyDescent="0.2"/>
    <row r="583" s="14" customFormat="1" x14ac:dyDescent="0.2"/>
    <row r="584" s="14" customFormat="1" x14ac:dyDescent="0.2"/>
    <row r="585" s="14" customFormat="1" x14ac:dyDescent="0.2"/>
    <row r="586" s="14" customFormat="1" x14ac:dyDescent="0.2"/>
    <row r="587" s="14" customFormat="1" x14ac:dyDescent="0.2"/>
    <row r="588" s="14" customFormat="1" x14ac:dyDescent="0.2"/>
    <row r="589" s="14" customFormat="1" x14ac:dyDescent="0.2"/>
    <row r="590" s="14" customFormat="1" x14ac:dyDescent="0.2"/>
    <row r="591" s="14" customFormat="1" x14ac:dyDescent="0.2"/>
    <row r="592" s="14" customFormat="1" x14ac:dyDescent="0.2"/>
    <row r="593" s="14" customFormat="1" x14ac:dyDescent="0.2"/>
    <row r="594" s="14" customFormat="1" x14ac:dyDescent="0.2"/>
    <row r="595" s="14" customFormat="1" x14ac:dyDescent="0.2"/>
    <row r="596" s="14" customFormat="1" x14ac:dyDescent="0.2"/>
    <row r="597" s="14" customFormat="1" x14ac:dyDescent="0.2"/>
    <row r="598" s="14" customFormat="1" x14ac:dyDescent="0.2"/>
    <row r="599" s="14" customFormat="1" x14ac:dyDescent="0.2"/>
    <row r="600" s="14" customFormat="1" x14ac:dyDescent="0.2"/>
    <row r="601" s="14" customFormat="1" x14ac:dyDescent="0.2"/>
    <row r="602" s="14" customFormat="1" x14ac:dyDescent="0.2"/>
    <row r="603" s="14" customFormat="1" x14ac:dyDescent="0.2"/>
    <row r="604" s="14" customFormat="1" x14ac:dyDescent="0.2"/>
    <row r="605" s="14" customFormat="1" x14ac:dyDescent="0.2"/>
    <row r="606" s="14" customFormat="1" x14ac:dyDescent="0.2"/>
    <row r="607" s="14" customFormat="1" x14ac:dyDescent="0.2"/>
    <row r="608" s="14" customFormat="1" x14ac:dyDescent="0.2"/>
    <row r="609" s="14" customFormat="1" x14ac:dyDescent="0.2"/>
    <row r="610" s="14" customFormat="1" x14ac:dyDescent="0.2"/>
    <row r="611" s="14" customFormat="1" x14ac:dyDescent="0.2"/>
    <row r="612" s="14" customFormat="1" x14ac:dyDescent="0.2"/>
    <row r="613" s="14" customFormat="1" x14ac:dyDescent="0.2"/>
    <row r="614" s="14" customFormat="1" x14ac:dyDescent="0.2"/>
    <row r="615" s="14" customFormat="1" x14ac:dyDescent="0.2"/>
    <row r="616" s="14" customFormat="1" x14ac:dyDescent="0.2"/>
    <row r="617" s="14" customFormat="1" x14ac:dyDescent="0.2"/>
    <row r="618" s="14" customFormat="1" x14ac:dyDescent="0.2"/>
    <row r="619" s="14" customFormat="1" x14ac:dyDescent="0.2"/>
    <row r="620" s="14" customFormat="1" x14ac:dyDescent="0.2"/>
    <row r="621" s="14" customFormat="1" x14ac:dyDescent="0.2"/>
    <row r="622" s="14" customFormat="1" x14ac:dyDescent="0.2"/>
    <row r="623" s="14" customFormat="1" x14ac:dyDescent="0.2"/>
    <row r="624" s="14" customFormat="1" x14ac:dyDescent="0.2"/>
    <row r="625" s="14" customFormat="1" x14ac:dyDescent="0.2"/>
    <row r="626" s="14" customFormat="1" x14ac:dyDescent="0.2"/>
    <row r="627" s="14" customFormat="1" x14ac:dyDescent="0.2"/>
    <row r="628" s="14" customFormat="1" x14ac:dyDescent="0.2"/>
    <row r="629" s="14" customFormat="1" x14ac:dyDescent="0.2"/>
    <row r="630" s="14" customFormat="1" x14ac:dyDescent="0.2"/>
    <row r="631" s="14" customFormat="1" x14ac:dyDescent="0.2"/>
    <row r="632" s="14" customFormat="1" x14ac:dyDescent="0.2"/>
    <row r="633" s="14" customFormat="1" x14ac:dyDescent="0.2"/>
    <row r="634" s="14" customFormat="1" x14ac:dyDescent="0.2"/>
    <row r="635" s="14" customFormat="1" x14ac:dyDescent="0.2"/>
    <row r="636" s="14" customFormat="1" x14ac:dyDescent="0.2"/>
    <row r="637" s="14" customFormat="1" x14ac:dyDescent="0.2"/>
    <row r="638" s="14" customFormat="1" x14ac:dyDescent="0.2"/>
    <row r="639" s="14" customFormat="1" x14ac:dyDescent="0.2"/>
    <row r="640" s="14" customFormat="1" x14ac:dyDescent="0.2"/>
    <row r="641" s="14" customFormat="1" x14ac:dyDescent="0.2"/>
    <row r="642" s="14" customFormat="1" x14ac:dyDescent="0.2"/>
    <row r="643" s="14" customFormat="1" x14ac:dyDescent="0.2"/>
    <row r="644" s="14" customFormat="1" x14ac:dyDescent="0.2"/>
    <row r="645" s="14" customFormat="1" x14ac:dyDescent="0.2"/>
    <row r="646" s="14" customFormat="1" x14ac:dyDescent="0.2"/>
    <row r="647" s="14" customFormat="1" x14ac:dyDescent="0.2"/>
    <row r="648" s="14" customFormat="1" x14ac:dyDescent="0.2"/>
    <row r="649" s="14" customFormat="1" x14ac:dyDescent="0.2"/>
    <row r="650" s="14" customFormat="1" x14ac:dyDescent="0.2"/>
    <row r="651" s="14" customFormat="1" x14ac:dyDescent="0.2"/>
    <row r="652" s="14" customFormat="1" x14ac:dyDescent="0.2"/>
    <row r="653" s="14" customFormat="1" x14ac:dyDescent="0.2"/>
    <row r="654" s="14" customFormat="1" x14ac:dyDescent="0.2"/>
    <row r="655" s="14" customFormat="1" x14ac:dyDescent="0.2"/>
    <row r="656" s="14" customFormat="1" x14ac:dyDescent="0.2"/>
    <row r="657" s="14" customFormat="1" x14ac:dyDescent="0.2"/>
    <row r="658" s="14" customFormat="1" x14ac:dyDescent="0.2"/>
    <row r="659" s="14" customFormat="1" x14ac:dyDescent="0.2"/>
    <row r="660" s="14" customFormat="1" x14ac:dyDescent="0.2"/>
    <row r="661" s="14" customFormat="1" x14ac:dyDescent="0.2"/>
    <row r="662" s="14" customFormat="1" x14ac:dyDescent="0.2"/>
    <row r="663" s="14" customFormat="1" x14ac:dyDescent="0.2"/>
    <row r="664" s="14" customFormat="1" x14ac:dyDescent="0.2"/>
    <row r="665" s="14" customFormat="1" x14ac:dyDescent="0.2"/>
    <row r="666" s="14" customFormat="1" x14ac:dyDescent="0.2"/>
    <row r="667" s="14" customFormat="1" x14ac:dyDescent="0.2"/>
    <row r="668" s="14" customFormat="1" x14ac:dyDescent="0.2"/>
    <row r="669" s="14" customFormat="1" x14ac:dyDescent="0.2"/>
    <row r="670" s="14" customFormat="1" x14ac:dyDescent="0.2"/>
    <row r="671" s="14" customFormat="1" x14ac:dyDescent="0.2"/>
    <row r="672" s="14" customFormat="1" x14ac:dyDescent="0.2"/>
    <row r="673" s="14" customFormat="1" x14ac:dyDescent="0.2"/>
    <row r="674" s="14" customFormat="1" x14ac:dyDescent="0.2"/>
    <row r="675" s="14" customFormat="1" x14ac:dyDescent="0.2"/>
    <row r="676" s="14" customFormat="1" x14ac:dyDescent="0.2"/>
    <row r="677" s="14" customFormat="1" x14ac:dyDescent="0.2"/>
    <row r="678" s="14" customFormat="1" x14ac:dyDescent="0.2"/>
    <row r="679" s="14" customFormat="1" x14ac:dyDescent="0.2"/>
    <row r="680" s="14" customFormat="1" x14ac:dyDescent="0.2"/>
    <row r="681" s="14" customFormat="1" x14ac:dyDescent="0.2"/>
    <row r="682" s="14" customFormat="1" x14ac:dyDescent="0.2"/>
    <row r="683" s="14" customFormat="1" x14ac:dyDescent="0.2"/>
    <row r="684" s="14" customFormat="1" x14ac:dyDescent="0.2"/>
    <row r="685" s="14" customFormat="1" x14ac:dyDescent="0.2"/>
    <row r="686" s="14" customFormat="1" x14ac:dyDescent="0.2"/>
    <row r="687" s="14" customFormat="1" x14ac:dyDescent="0.2"/>
    <row r="688" s="14" customFormat="1" x14ac:dyDescent="0.2"/>
    <row r="689" s="14" customFormat="1" x14ac:dyDescent="0.2"/>
    <row r="690" s="14" customFormat="1" x14ac:dyDescent="0.2"/>
    <row r="691" s="14" customFormat="1" x14ac:dyDescent="0.2"/>
    <row r="692" s="14" customFormat="1" x14ac:dyDescent="0.2"/>
    <row r="693" s="14" customFormat="1" x14ac:dyDescent="0.2"/>
    <row r="694" s="14" customFormat="1" x14ac:dyDescent="0.2"/>
    <row r="695" s="14" customFormat="1" x14ac:dyDescent="0.2"/>
    <row r="696" s="14" customFormat="1" x14ac:dyDescent="0.2"/>
    <row r="697" s="14" customFormat="1" x14ac:dyDescent="0.2"/>
    <row r="698" s="14" customFormat="1" x14ac:dyDescent="0.2"/>
    <row r="699" s="14" customFormat="1" x14ac:dyDescent="0.2"/>
    <row r="700" s="14" customFormat="1" x14ac:dyDescent="0.2"/>
    <row r="701" s="14" customFormat="1" x14ac:dyDescent="0.2"/>
    <row r="702" s="14" customFormat="1" x14ac:dyDescent="0.2"/>
    <row r="703" s="14" customFormat="1" x14ac:dyDescent="0.2"/>
    <row r="704" s="14" customFormat="1" x14ac:dyDescent="0.2"/>
    <row r="705" s="14" customFormat="1" x14ac:dyDescent="0.2"/>
    <row r="706" s="14" customFormat="1" x14ac:dyDescent="0.2"/>
    <row r="707" s="14" customFormat="1" x14ac:dyDescent="0.2"/>
    <row r="708" s="14" customFormat="1" x14ac:dyDescent="0.2"/>
    <row r="709" s="14" customFormat="1" x14ac:dyDescent="0.2"/>
    <row r="710" s="14" customFormat="1" x14ac:dyDescent="0.2"/>
    <row r="711" s="14" customFormat="1" x14ac:dyDescent="0.2"/>
    <row r="712" s="14" customFormat="1" x14ac:dyDescent="0.2"/>
    <row r="713" s="14" customFormat="1" x14ac:dyDescent="0.2"/>
    <row r="714" s="14" customFormat="1" x14ac:dyDescent="0.2"/>
    <row r="715" s="14" customFormat="1" x14ac:dyDescent="0.2"/>
    <row r="716" s="14" customFormat="1" x14ac:dyDescent="0.2"/>
    <row r="717" s="14" customFormat="1" x14ac:dyDescent="0.2"/>
    <row r="718" s="14" customFormat="1" x14ac:dyDescent="0.2"/>
    <row r="719" s="14" customFormat="1" x14ac:dyDescent="0.2"/>
    <row r="720" s="14" customFormat="1" x14ac:dyDescent="0.2"/>
    <row r="721" s="14" customFormat="1" x14ac:dyDescent="0.2"/>
    <row r="722" s="14" customFormat="1" x14ac:dyDescent="0.2"/>
    <row r="723" s="14" customFormat="1" x14ac:dyDescent="0.2"/>
    <row r="724" s="14" customFormat="1" x14ac:dyDescent="0.2"/>
    <row r="725" s="14" customFormat="1" x14ac:dyDescent="0.2"/>
    <row r="726" s="14" customFormat="1" x14ac:dyDescent="0.2"/>
    <row r="727" s="14" customFormat="1" x14ac:dyDescent="0.2"/>
    <row r="728" s="14" customFormat="1" x14ac:dyDescent="0.2"/>
    <row r="729" s="14" customFormat="1" x14ac:dyDescent="0.2"/>
    <row r="730" s="14" customFormat="1" x14ac:dyDescent="0.2"/>
    <row r="731" s="14" customFormat="1" x14ac:dyDescent="0.2"/>
    <row r="732" s="14" customFormat="1" x14ac:dyDescent="0.2"/>
    <row r="733" s="14" customFormat="1" x14ac:dyDescent="0.2"/>
    <row r="734" s="14" customFormat="1" x14ac:dyDescent="0.2"/>
    <row r="735" s="14" customFormat="1" x14ac:dyDescent="0.2"/>
    <row r="736" s="14" customFormat="1" x14ac:dyDescent="0.2"/>
    <row r="737" s="14" customFormat="1" x14ac:dyDescent="0.2"/>
    <row r="738" s="14" customFormat="1" x14ac:dyDescent="0.2"/>
    <row r="739" s="14" customFormat="1" x14ac:dyDescent="0.2"/>
    <row r="740" s="14" customFormat="1" x14ac:dyDescent="0.2"/>
    <row r="741" s="14" customFormat="1" x14ac:dyDescent="0.2"/>
    <row r="742" s="14" customFormat="1" x14ac:dyDescent="0.2"/>
    <row r="743" s="14" customFormat="1" x14ac:dyDescent="0.2"/>
    <row r="744" s="14" customFormat="1" x14ac:dyDescent="0.2"/>
    <row r="745" s="14" customFormat="1" x14ac:dyDescent="0.2"/>
    <row r="746" s="14" customFormat="1" x14ac:dyDescent="0.2"/>
    <row r="747" s="14" customFormat="1" x14ac:dyDescent="0.2"/>
    <row r="748" s="14" customFormat="1" x14ac:dyDescent="0.2"/>
    <row r="749" s="14" customFormat="1" x14ac:dyDescent="0.2"/>
    <row r="750" s="14" customFormat="1" x14ac:dyDescent="0.2"/>
    <row r="751" s="14" customFormat="1" x14ac:dyDescent="0.2"/>
    <row r="752" s="14" customFormat="1" x14ac:dyDescent="0.2"/>
    <row r="753" s="14" customFormat="1" x14ac:dyDescent="0.2"/>
    <row r="754" s="14" customFormat="1" x14ac:dyDescent="0.2"/>
    <row r="755" s="14" customFormat="1" x14ac:dyDescent="0.2"/>
    <row r="756" s="14" customFormat="1" x14ac:dyDescent="0.2"/>
    <row r="757" s="14" customFormat="1" x14ac:dyDescent="0.2"/>
    <row r="758" s="14" customFormat="1" x14ac:dyDescent="0.2"/>
    <row r="759" s="14" customFormat="1" x14ac:dyDescent="0.2"/>
    <row r="760" s="14" customFormat="1" x14ac:dyDescent="0.2"/>
    <row r="761" s="14" customFormat="1" x14ac:dyDescent="0.2"/>
    <row r="762" s="14" customFormat="1" x14ac:dyDescent="0.2"/>
    <row r="763" s="14" customFormat="1" x14ac:dyDescent="0.2"/>
    <row r="764" s="14" customFormat="1" x14ac:dyDescent="0.2"/>
    <row r="765" s="14" customFormat="1" x14ac:dyDescent="0.2"/>
    <row r="766" s="14" customFormat="1" x14ac:dyDescent="0.2"/>
    <row r="767" s="14" customFormat="1" x14ac:dyDescent="0.2"/>
    <row r="768" s="14" customFormat="1" x14ac:dyDescent="0.2"/>
    <row r="769" s="14" customFormat="1" x14ac:dyDescent="0.2"/>
    <row r="770" s="14" customFormat="1" x14ac:dyDescent="0.2"/>
    <row r="771" s="14" customFormat="1" x14ac:dyDescent="0.2"/>
    <row r="772" s="14" customFormat="1" x14ac:dyDescent="0.2"/>
    <row r="773" s="14" customFormat="1" x14ac:dyDescent="0.2"/>
    <row r="774" s="14" customFormat="1" x14ac:dyDescent="0.2"/>
    <row r="775" s="14" customFormat="1" x14ac:dyDescent="0.2"/>
    <row r="776" s="14" customFormat="1" x14ac:dyDescent="0.2"/>
    <row r="777" s="14" customFormat="1" x14ac:dyDescent="0.2"/>
    <row r="778" s="14" customFormat="1" x14ac:dyDescent="0.2"/>
    <row r="779" s="14" customFormat="1" x14ac:dyDescent="0.2"/>
    <row r="780" s="14" customFormat="1" x14ac:dyDescent="0.2"/>
    <row r="781" s="14" customFormat="1" x14ac:dyDescent="0.2"/>
    <row r="782" s="14" customFormat="1" x14ac:dyDescent="0.2"/>
    <row r="783" s="14" customFormat="1" x14ac:dyDescent="0.2"/>
    <row r="784" s="14" customFormat="1" x14ac:dyDescent="0.2"/>
    <row r="785" s="14" customFormat="1" x14ac:dyDescent="0.2"/>
    <row r="786" s="14" customFormat="1" x14ac:dyDescent="0.2"/>
    <row r="787" s="14" customFormat="1" x14ac:dyDescent="0.2"/>
    <row r="788" s="14" customFormat="1" x14ac:dyDescent="0.2"/>
    <row r="789" s="14" customFormat="1" x14ac:dyDescent="0.2"/>
    <row r="790" s="14" customFormat="1" x14ac:dyDescent="0.2"/>
    <row r="791" s="14" customFormat="1" x14ac:dyDescent="0.2"/>
    <row r="792" s="14" customFormat="1" x14ac:dyDescent="0.2"/>
    <row r="793" s="14" customFormat="1" x14ac:dyDescent="0.2"/>
    <row r="794" s="14" customFormat="1" x14ac:dyDescent="0.2"/>
    <row r="795" s="14" customFormat="1" x14ac:dyDescent="0.2"/>
    <row r="796" s="14" customFormat="1" x14ac:dyDescent="0.2"/>
    <row r="797" s="14" customFormat="1" x14ac:dyDescent="0.2"/>
    <row r="798" s="14" customFormat="1" x14ac:dyDescent="0.2"/>
    <row r="799" s="14" customFormat="1" x14ac:dyDescent="0.2"/>
    <row r="800" s="14" customFormat="1" x14ac:dyDescent="0.2"/>
    <row r="801" s="14" customFormat="1" x14ac:dyDescent="0.2"/>
    <row r="802" s="14" customFormat="1" x14ac:dyDescent="0.2"/>
    <row r="803" s="14" customFormat="1" x14ac:dyDescent="0.2"/>
    <row r="804" s="14" customFormat="1" x14ac:dyDescent="0.2"/>
    <row r="805" s="14" customFormat="1" x14ac:dyDescent="0.2"/>
    <row r="806" s="14" customFormat="1" x14ac:dyDescent="0.2"/>
    <row r="807" s="14" customFormat="1" x14ac:dyDescent="0.2"/>
    <row r="808" s="14" customFormat="1" x14ac:dyDescent="0.2"/>
    <row r="809" s="14" customFormat="1" x14ac:dyDescent="0.2"/>
    <row r="810" s="14" customFormat="1" x14ac:dyDescent="0.2"/>
    <row r="811" s="14" customFormat="1" x14ac:dyDescent="0.2"/>
    <row r="812" s="14" customFormat="1" x14ac:dyDescent="0.2"/>
    <row r="813" s="14" customFormat="1" x14ac:dyDescent="0.2"/>
    <row r="814" s="14" customFormat="1" x14ac:dyDescent="0.2"/>
    <row r="815" s="14" customFormat="1" x14ac:dyDescent="0.2"/>
    <row r="816" s="14" customFormat="1" x14ac:dyDescent="0.2"/>
    <row r="817" s="14" customFormat="1" x14ac:dyDescent="0.2"/>
    <row r="818" s="14" customFormat="1" x14ac:dyDescent="0.2"/>
    <row r="819" s="14" customFormat="1" x14ac:dyDescent="0.2"/>
    <row r="820" s="14" customFormat="1" x14ac:dyDescent="0.2"/>
    <row r="821" s="14" customFormat="1" x14ac:dyDescent="0.2"/>
    <row r="822" s="14" customFormat="1" x14ac:dyDescent="0.2"/>
    <row r="823" s="14" customFormat="1" x14ac:dyDescent="0.2"/>
    <row r="824" s="14" customFormat="1" x14ac:dyDescent="0.2"/>
    <row r="825" s="14" customFormat="1" x14ac:dyDescent="0.2"/>
    <row r="826" s="14" customFormat="1" x14ac:dyDescent="0.2"/>
    <row r="827" s="14" customFormat="1" x14ac:dyDescent="0.2"/>
    <row r="828" s="14" customFormat="1" x14ac:dyDescent="0.2"/>
    <row r="829" s="14" customFormat="1" x14ac:dyDescent="0.2"/>
    <row r="830" s="14" customFormat="1" x14ac:dyDescent="0.2"/>
    <row r="831" s="14" customFormat="1" x14ac:dyDescent="0.2"/>
    <row r="832" s="14" customFormat="1" x14ac:dyDescent="0.2"/>
    <row r="833" s="14" customFormat="1" x14ac:dyDescent="0.2"/>
    <row r="834" s="14" customFormat="1" x14ac:dyDescent="0.2"/>
    <row r="835" s="14" customFormat="1" x14ac:dyDescent="0.2"/>
    <row r="836" s="14" customFormat="1" x14ac:dyDescent="0.2"/>
    <row r="837" s="14" customFormat="1" x14ac:dyDescent="0.2"/>
    <row r="838" s="14" customFormat="1" x14ac:dyDescent="0.2"/>
    <row r="839" s="14" customFormat="1" x14ac:dyDescent="0.2"/>
    <row r="840" s="14" customFormat="1" x14ac:dyDescent="0.2"/>
    <row r="841" s="14" customFormat="1" x14ac:dyDescent="0.2"/>
    <row r="842" s="14" customFormat="1" x14ac:dyDescent="0.2"/>
    <row r="843" s="14" customFormat="1" x14ac:dyDescent="0.2"/>
    <row r="844" s="14" customFormat="1" x14ac:dyDescent="0.2"/>
    <row r="845" s="14" customFormat="1" x14ac:dyDescent="0.2"/>
    <row r="846" s="14" customFormat="1" x14ac:dyDescent="0.2"/>
    <row r="847" s="14" customFormat="1" x14ac:dyDescent="0.2"/>
    <row r="848" s="14" customFormat="1" x14ac:dyDescent="0.2"/>
    <row r="849" s="14" customFormat="1" x14ac:dyDescent="0.2"/>
    <row r="850" s="14" customFormat="1" x14ac:dyDescent="0.2"/>
    <row r="851" s="14" customFormat="1" x14ac:dyDescent="0.2"/>
    <row r="852" s="14" customFormat="1" x14ac:dyDescent="0.2"/>
    <row r="853" s="14" customFormat="1" x14ac:dyDescent="0.2"/>
    <row r="854" s="14" customFormat="1" x14ac:dyDescent="0.2"/>
    <row r="855" s="14" customFormat="1" x14ac:dyDescent="0.2"/>
    <row r="856" s="14" customFormat="1" x14ac:dyDescent="0.2"/>
    <row r="857" s="14" customFormat="1" x14ac:dyDescent="0.2"/>
    <row r="858" s="14" customFormat="1" x14ac:dyDescent="0.2"/>
    <row r="859" s="14" customFormat="1" x14ac:dyDescent="0.2"/>
    <row r="860" s="14" customFormat="1" x14ac:dyDescent="0.2"/>
    <row r="861" s="14" customFormat="1" x14ac:dyDescent="0.2"/>
    <row r="862" s="14" customFormat="1" x14ac:dyDescent="0.2"/>
    <row r="863" s="14" customFormat="1" x14ac:dyDescent="0.2"/>
    <row r="864" s="14" customFormat="1" x14ac:dyDescent="0.2"/>
    <row r="865" s="14" customFormat="1" x14ac:dyDescent="0.2"/>
    <row r="866" s="14" customFormat="1" x14ac:dyDescent="0.2"/>
    <row r="867" s="14" customFormat="1" x14ac:dyDescent="0.2"/>
    <row r="868" s="14" customFormat="1" x14ac:dyDescent="0.2"/>
    <row r="869" s="14" customFormat="1" x14ac:dyDescent="0.2"/>
    <row r="870" s="14" customFormat="1" x14ac:dyDescent="0.2"/>
    <row r="871" s="14" customFormat="1" x14ac:dyDescent="0.2"/>
    <row r="872" s="14" customFormat="1" x14ac:dyDescent="0.2"/>
    <row r="873" s="14" customFormat="1" x14ac:dyDescent="0.2"/>
    <row r="874" s="14" customFormat="1" x14ac:dyDescent="0.2"/>
    <row r="875" s="14" customFormat="1" x14ac:dyDescent="0.2"/>
    <row r="876" s="14" customFormat="1" x14ac:dyDescent="0.2"/>
    <row r="877" s="14" customFormat="1" x14ac:dyDescent="0.2"/>
    <row r="878" s="14" customFormat="1" x14ac:dyDescent="0.2"/>
    <row r="879" s="14" customFormat="1" x14ac:dyDescent="0.2"/>
    <row r="880" s="14" customFormat="1" x14ac:dyDescent="0.2"/>
    <row r="881" s="14" customFormat="1" x14ac:dyDescent="0.2"/>
    <row r="882" s="14" customFormat="1" x14ac:dyDescent="0.2"/>
    <row r="883" s="14" customFormat="1" x14ac:dyDescent="0.2"/>
    <row r="884" s="14" customFormat="1" x14ac:dyDescent="0.2"/>
    <row r="885" s="14" customFormat="1" x14ac:dyDescent="0.2"/>
    <row r="886" s="14" customFormat="1" x14ac:dyDescent="0.2"/>
    <row r="887" s="14" customFormat="1" x14ac:dyDescent="0.2"/>
    <row r="888" s="14" customFormat="1" x14ac:dyDescent="0.2"/>
    <row r="889" s="14" customFormat="1" x14ac:dyDescent="0.2"/>
    <row r="890" s="14" customFormat="1" x14ac:dyDescent="0.2"/>
    <row r="891" s="14" customFormat="1" x14ac:dyDescent="0.2"/>
    <row r="892" s="14" customFormat="1" x14ac:dyDescent="0.2"/>
    <row r="893" s="14" customFormat="1" x14ac:dyDescent="0.2"/>
    <row r="894" s="14" customFormat="1" x14ac:dyDescent="0.2"/>
    <row r="895" s="14" customFormat="1" x14ac:dyDescent="0.2"/>
    <row r="896" s="14" customFormat="1" x14ac:dyDescent="0.2"/>
    <row r="897" s="14" customFormat="1" x14ac:dyDescent="0.2"/>
    <row r="898" s="14" customFormat="1" x14ac:dyDescent="0.2"/>
    <row r="899" s="14" customFormat="1" x14ac:dyDescent="0.2"/>
    <row r="900" s="14" customFormat="1" x14ac:dyDescent="0.2"/>
    <row r="901" s="14" customFormat="1" x14ac:dyDescent="0.2"/>
    <row r="902" s="14" customFormat="1" x14ac:dyDescent="0.2"/>
    <row r="903" s="14" customFormat="1" x14ac:dyDescent="0.2"/>
    <row r="904" s="14" customFormat="1" x14ac:dyDescent="0.2"/>
    <row r="905" s="14" customFormat="1" x14ac:dyDescent="0.2"/>
    <row r="906" s="14" customFormat="1" x14ac:dyDescent="0.2"/>
    <row r="907" s="14" customFormat="1" x14ac:dyDescent="0.2"/>
    <row r="908" s="14" customFormat="1" x14ac:dyDescent="0.2"/>
    <row r="909" s="14" customFormat="1" x14ac:dyDescent="0.2"/>
    <row r="910" s="14" customFormat="1" x14ac:dyDescent="0.2"/>
    <row r="911" s="14" customFormat="1" x14ac:dyDescent="0.2"/>
    <row r="912" s="14" customFormat="1" x14ac:dyDescent="0.2"/>
    <row r="913" s="14" customFormat="1" x14ac:dyDescent="0.2"/>
    <row r="914" s="14" customFormat="1" x14ac:dyDescent="0.2"/>
    <row r="915" s="14" customFormat="1" x14ac:dyDescent="0.2"/>
    <row r="916" s="14" customFormat="1" x14ac:dyDescent="0.2"/>
    <row r="917" s="14" customFormat="1" x14ac:dyDescent="0.2"/>
    <row r="918" s="14" customFormat="1" x14ac:dyDescent="0.2"/>
    <row r="919" s="14" customFormat="1" x14ac:dyDescent="0.2"/>
    <row r="920" s="14" customFormat="1" x14ac:dyDescent="0.2"/>
    <row r="921" s="14" customFormat="1" x14ac:dyDescent="0.2"/>
    <row r="922" s="14" customFormat="1" x14ac:dyDescent="0.2"/>
    <row r="923" s="14" customFormat="1" x14ac:dyDescent="0.2"/>
    <row r="924" s="14" customFormat="1" x14ac:dyDescent="0.2"/>
    <row r="925" s="14" customFormat="1" x14ac:dyDescent="0.2"/>
    <row r="926" s="14" customFormat="1" x14ac:dyDescent="0.2"/>
    <row r="927" s="14" customFormat="1" x14ac:dyDescent="0.2"/>
    <row r="928" s="14" customFormat="1" x14ac:dyDescent="0.2"/>
    <row r="929" s="14" customFormat="1" x14ac:dyDescent="0.2"/>
    <row r="930" s="14" customFormat="1" x14ac:dyDescent="0.2"/>
    <row r="931" s="14" customFormat="1" x14ac:dyDescent="0.2"/>
    <row r="932" s="14" customFormat="1" x14ac:dyDescent="0.2"/>
    <row r="933" s="14" customFormat="1" x14ac:dyDescent="0.2"/>
    <row r="934" s="14" customFormat="1" x14ac:dyDescent="0.2"/>
    <row r="935" s="14" customFormat="1" x14ac:dyDescent="0.2"/>
    <row r="936" s="14" customFormat="1" x14ac:dyDescent="0.2"/>
    <row r="937" s="14" customFormat="1" x14ac:dyDescent="0.2"/>
    <row r="938" s="14" customFormat="1" x14ac:dyDescent="0.2"/>
    <row r="939" s="14" customFormat="1" x14ac:dyDescent="0.2"/>
    <row r="940" s="14" customFormat="1" x14ac:dyDescent="0.2"/>
    <row r="941" s="14" customFormat="1" x14ac:dyDescent="0.2"/>
    <row r="942" s="14" customFormat="1" x14ac:dyDescent="0.2"/>
    <row r="943" s="14" customFormat="1" x14ac:dyDescent="0.2"/>
    <row r="944" s="14" customFormat="1" x14ac:dyDescent="0.2"/>
    <row r="945" s="14" customFormat="1" x14ac:dyDescent="0.2"/>
    <row r="946" s="14" customFormat="1" x14ac:dyDescent="0.2"/>
    <row r="947" s="14" customFormat="1" x14ac:dyDescent="0.2"/>
    <row r="948" s="14" customFormat="1" x14ac:dyDescent="0.2"/>
    <row r="949" s="14" customFormat="1" x14ac:dyDescent="0.2"/>
    <row r="950" s="14" customFormat="1" x14ac:dyDescent="0.2"/>
    <row r="951" s="14" customFormat="1" x14ac:dyDescent="0.2"/>
    <row r="952" s="14" customFormat="1" x14ac:dyDescent="0.2"/>
    <row r="953" s="14" customFormat="1" x14ac:dyDescent="0.2"/>
    <row r="954" s="14" customFormat="1" x14ac:dyDescent="0.2"/>
    <row r="955" s="14" customFormat="1" x14ac:dyDescent="0.2"/>
    <row r="956" s="14" customFormat="1" x14ac:dyDescent="0.2"/>
    <row r="957" s="14" customFormat="1" x14ac:dyDescent="0.2"/>
    <row r="958" s="14" customFormat="1" x14ac:dyDescent="0.2"/>
    <row r="959" s="14" customFormat="1" x14ac:dyDescent="0.2"/>
    <row r="960" s="14" customFormat="1" x14ac:dyDescent="0.2"/>
    <row r="961" s="14" customFormat="1" x14ac:dyDescent="0.2"/>
    <row r="962" s="14" customFormat="1" x14ac:dyDescent="0.2"/>
    <row r="963" s="14" customFormat="1" x14ac:dyDescent="0.2"/>
    <row r="964" s="14" customFormat="1" x14ac:dyDescent="0.2"/>
    <row r="965" s="14" customFormat="1" x14ac:dyDescent="0.2"/>
    <row r="966" s="14" customFormat="1" x14ac:dyDescent="0.2"/>
    <row r="967" s="14" customFormat="1" x14ac:dyDescent="0.2"/>
    <row r="968" s="14" customFormat="1" x14ac:dyDescent="0.2"/>
    <row r="969" s="14" customFormat="1" x14ac:dyDescent="0.2"/>
    <row r="970" s="14" customFormat="1" x14ac:dyDescent="0.2"/>
    <row r="971" s="14" customFormat="1" x14ac:dyDescent="0.2"/>
    <row r="972" s="14" customFormat="1" x14ac:dyDescent="0.2"/>
    <row r="973" s="14" customFormat="1" x14ac:dyDescent="0.2"/>
    <row r="974" s="14" customFormat="1" x14ac:dyDescent="0.2"/>
    <row r="975" s="14" customFormat="1" x14ac:dyDescent="0.2"/>
    <row r="976" s="14" customFormat="1" x14ac:dyDescent="0.2"/>
    <row r="977" s="14" customFormat="1" x14ac:dyDescent="0.2"/>
    <row r="978" s="14" customFormat="1" x14ac:dyDescent="0.2"/>
    <row r="979" s="14" customFormat="1" x14ac:dyDescent="0.2"/>
    <row r="980" s="14" customFormat="1" x14ac:dyDescent="0.2"/>
    <row r="981" s="14" customFormat="1" x14ac:dyDescent="0.2"/>
    <row r="982" s="14" customFormat="1" x14ac:dyDescent="0.2"/>
    <row r="983" s="14" customFormat="1" x14ac:dyDescent="0.2"/>
    <row r="984" s="14" customFormat="1" x14ac:dyDescent="0.2"/>
    <row r="985" s="14" customFormat="1" x14ac:dyDescent="0.2"/>
    <row r="986" s="14" customFormat="1" x14ac:dyDescent="0.2"/>
    <row r="987" s="14" customFormat="1" x14ac:dyDescent="0.2"/>
    <row r="988" s="14" customFormat="1" x14ac:dyDescent="0.2"/>
    <row r="989" s="14" customFormat="1" x14ac:dyDescent="0.2"/>
    <row r="990" s="14" customFormat="1" x14ac:dyDescent="0.2"/>
    <row r="991" s="14" customFormat="1" x14ac:dyDescent="0.2"/>
    <row r="992" s="14" customFormat="1" x14ac:dyDescent="0.2"/>
    <row r="993" s="14" customFormat="1" x14ac:dyDescent="0.2"/>
    <row r="994" s="14" customFormat="1" x14ac:dyDescent="0.2"/>
    <row r="995" s="14" customFormat="1" x14ac:dyDescent="0.2"/>
    <row r="996" s="14" customFormat="1" x14ac:dyDescent="0.2"/>
    <row r="997" s="14" customFormat="1" x14ac:dyDescent="0.2"/>
    <row r="998" s="14" customFormat="1" x14ac:dyDescent="0.2"/>
    <row r="999" s="14" customFormat="1" x14ac:dyDescent="0.2"/>
    <row r="1000" s="14" customFormat="1" x14ac:dyDescent="0.2"/>
    <row r="1001" s="14" customFormat="1" x14ac:dyDescent="0.2"/>
    <row r="1002" s="14" customFormat="1" x14ac:dyDescent="0.2"/>
    <row r="1003" s="14" customFormat="1" x14ac:dyDescent="0.2"/>
    <row r="1004" s="14" customFormat="1" x14ac:dyDescent="0.2"/>
    <row r="1005" s="14" customFormat="1" x14ac:dyDescent="0.2"/>
    <row r="1006" s="14" customFormat="1" x14ac:dyDescent="0.2"/>
    <row r="1007" s="14" customFormat="1" x14ac:dyDescent="0.2"/>
    <row r="1008" s="14" customFormat="1" x14ac:dyDescent="0.2"/>
    <row r="1009" s="14" customFormat="1" x14ac:dyDescent="0.2"/>
    <row r="1010" s="14" customFormat="1" x14ac:dyDescent="0.2"/>
    <row r="1011" s="14" customFormat="1" x14ac:dyDescent="0.2"/>
    <row r="1012" s="14" customFormat="1" x14ac:dyDescent="0.2"/>
    <row r="1013" s="14" customFormat="1" x14ac:dyDescent="0.2"/>
    <row r="1014" s="14" customFormat="1" x14ac:dyDescent="0.2"/>
    <row r="1015" s="14" customFormat="1" x14ac:dyDescent="0.2"/>
    <row r="1016" s="14" customFormat="1" x14ac:dyDescent="0.2"/>
    <row r="1017" s="14" customFormat="1" x14ac:dyDescent="0.2"/>
    <row r="1018" s="14" customFormat="1" x14ac:dyDescent="0.2"/>
    <row r="1019" s="14" customFormat="1" x14ac:dyDescent="0.2"/>
    <row r="1020" s="14" customFormat="1" x14ac:dyDescent="0.2"/>
    <row r="1021" s="14" customFormat="1" x14ac:dyDescent="0.2"/>
    <row r="1022" s="14" customFormat="1" x14ac:dyDescent="0.2"/>
    <row r="1023" s="14" customFormat="1" x14ac:dyDescent="0.2"/>
    <row r="1024" s="14" customFormat="1" x14ac:dyDescent="0.2"/>
    <row r="1025" s="14" customFormat="1" x14ac:dyDescent="0.2"/>
    <row r="1026" s="14" customFormat="1" x14ac:dyDescent="0.2"/>
    <row r="1027" s="14" customFormat="1" x14ac:dyDescent="0.2"/>
    <row r="1028" s="14" customFormat="1" x14ac:dyDescent="0.2"/>
    <row r="1029" s="14" customFormat="1" x14ac:dyDescent="0.2"/>
    <row r="1030" s="14" customFormat="1" x14ac:dyDescent="0.2"/>
    <row r="1031" s="14" customFormat="1" x14ac:dyDescent="0.2"/>
    <row r="1032" s="14" customFormat="1" x14ac:dyDescent="0.2"/>
    <row r="1033" s="14" customFormat="1" x14ac:dyDescent="0.2"/>
    <row r="1034" s="14" customFormat="1" x14ac:dyDescent="0.2"/>
    <row r="1035" s="14" customFormat="1" x14ac:dyDescent="0.2"/>
    <row r="1036" s="14" customFormat="1" x14ac:dyDescent="0.2"/>
    <row r="1037" s="14" customFormat="1" x14ac:dyDescent="0.2"/>
    <row r="1038" s="14" customFormat="1" x14ac:dyDescent="0.2"/>
    <row r="1039" s="14" customFormat="1" x14ac:dyDescent="0.2"/>
    <row r="1040" s="14" customFormat="1" x14ac:dyDescent="0.2"/>
    <row r="1041" s="14" customFormat="1" x14ac:dyDescent="0.2"/>
    <row r="1042" s="14" customFormat="1" x14ac:dyDescent="0.2"/>
    <row r="1043" s="14" customFormat="1" x14ac:dyDescent="0.2"/>
    <row r="1044" s="14" customFormat="1" x14ac:dyDescent="0.2"/>
    <row r="1045" s="14" customFormat="1" x14ac:dyDescent="0.2"/>
    <row r="1046" s="14" customFormat="1" x14ac:dyDescent="0.2"/>
    <row r="1047" s="14" customFormat="1" x14ac:dyDescent="0.2"/>
    <row r="1048" s="14" customFormat="1" x14ac:dyDescent="0.2"/>
    <row r="1049" s="14" customFormat="1" x14ac:dyDescent="0.2"/>
    <row r="1050" s="14" customFormat="1" x14ac:dyDescent="0.2"/>
    <row r="1051" s="14" customFormat="1" x14ac:dyDescent="0.2"/>
    <row r="1052" s="14" customFormat="1" x14ac:dyDescent="0.2"/>
    <row r="1053" s="14" customFormat="1" x14ac:dyDescent="0.2"/>
    <row r="1054" s="14" customFormat="1" x14ac:dyDescent="0.2"/>
    <row r="1055" s="14" customFormat="1" x14ac:dyDescent="0.2"/>
    <row r="1056" s="14" customFormat="1" x14ac:dyDescent="0.2"/>
    <row r="1057" s="14" customFormat="1" x14ac:dyDescent="0.2"/>
    <row r="1058" s="14" customFormat="1" x14ac:dyDescent="0.2"/>
    <row r="1059" s="14" customFormat="1" x14ac:dyDescent="0.2"/>
    <row r="1060" s="14" customFormat="1" x14ac:dyDescent="0.2"/>
    <row r="1061" s="14" customFormat="1" x14ac:dyDescent="0.2"/>
    <row r="1062" s="14" customFormat="1" x14ac:dyDescent="0.2"/>
    <row r="1063" s="14" customFormat="1" x14ac:dyDescent="0.2"/>
    <row r="1064" s="14" customFormat="1" x14ac:dyDescent="0.2"/>
    <row r="1065" s="14" customFormat="1" x14ac:dyDescent="0.2"/>
    <row r="1066" s="14" customFormat="1" x14ac:dyDescent="0.2"/>
    <row r="1067" s="14" customFormat="1" x14ac:dyDescent="0.2"/>
    <row r="1068" s="14" customFormat="1" x14ac:dyDescent="0.2"/>
    <row r="1069" s="14" customFormat="1" x14ac:dyDescent="0.2"/>
    <row r="1070" s="14" customFormat="1" x14ac:dyDescent="0.2"/>
    <row r="1071" s="14" customFormat="1" x14ac:dyDescent="0.2"/>
    <row r="1072" s="14" customFormat="1" x14ac:dyDescent="0.2"/>
    <row r="1073" s="14" customFormat="1" x14ac:dyDescent="0.2"/>
    <row r="1074" s="14" customFormat="1" x14ac:dyDescent="0.2"/>
    <row r="1075" s="14" customFormat="1" x14ac:dyDescent="0.2"/>
    <row r="1076" s="14" customFormat="1" x14ac:dyDescent="0.2"/>
    <row r="1077" s="14" customFormat="1" x14ac:dyDescent="0.2"/>
    <row r="1078" s="14" customFormat="1" x14ac:dyDescent="0.2"/>
    <row r="1079" s="14" customFormat="1" x14ac:dyDescent="0.2"/>
    <row r="1080" s="14" customFormat="1" x14ac:dyDescent="0.2"/>
    <row r="1081" s="14" customFormat="1" x14ac:dyDescent="0.2"/>
    <row r="1082" s="14" customFormat="1" x14ac:dyDescent="0.2"/>
    <row r="1083" s="14" customFormat="1" x14ac:dyDescent="0.2"/>
    <row r="1084" s="14" customFormat="1" x14ac:dyDescent="0.2"/>
    <row r="1085" s="14" customFormat="1" x14ac:dyDescent="0.2"/>
    <row r="1086" s="14" customFormat="1" x14ac:dyDescent="0.2"/>
    <row r="1087" s="14" customFormat="1" x14ac:dyDescent="0.2"/>
    <row r="1088" s="14" customFormat="1" x14ac:dyDescent="0.2"/>
    <row r="1089" s="14" customFormat="1" x14ac:dyDescent="0.2"/>
    <row r="1090" s="14" customFormat="1" x14ac:dyDescent="0.2"/>
    <row r="1091" s="14" customFormat="1" x14ac:dyDescent="0.2"/>
    <row r="1092" s="14" customFormat="1" x14ac:dyDescent="0.2"/>
    <row r="1093" s="14" customFormat="1" x14ac:dyDescent="0.2"/>
    <row r="1094" s="14" customFormat="1" x14ac:dyDescent="0.2"/>
    <row r="1095" s="14" customFormat="1" x14ac:dyDescent="0.2"/>
    <row r="1096" s="14" customFormat="1" x14ac:dyDescent="0.2"/>
    <row r="1097" s="14" customFormat="1" x14ac:dyDescent="0.2"/>
    <row r="1098" s="14" customFormat="1" x14ac:dyDescent="0.2"/>
    <row r="1099" s="14" customFormat="1" x14ac:dyDescent="0.2"/>
    <row r="1100" s="14" customFormat="1" x14ac:dyDescent="0.2"/>
    <row r="1101" s="14" customFormat="1" x14ac:dyDescent="0.2"/>
    <row r="1102" s="14" customFormat="1" x14ac:dyDescent="0.2"/>
    <row r="1103" s="14" customFormat="1" x14ac:dyDescent="0.2"/>
    <row r="1104" s="14" customFormat="1" x14ac:dyDescent="0.2"/>
    <row r="1105" s="14" customFormat="1" x14ac:dyDescent="0.2"/>
    <row r="1106" s="14" customFormat="1" x14ac:dyDescent="0.2"/>
    <row r="1107" s="14" customFormat="1" x14ac:dyDescent="0.2"/>
    <row r="1108" s="14" customFormat="1" x14ac:dyDescent="0.2"/>
    <row r="1109" s="14" customFormat="1" x14ac:dyDescent="0.2"/>
    <row r="1110" s="14" customFormat="1" x14ac:dyDescent="0.2"/>
    <row r="1111" s="14" customFormat="1" x14ac:dyDescent="0.2"/>
    <row r="1112" s="14" customFormat="1" x14ac:dyDescent="0.2"/>
    <row r="1113" s="14" customFormat="1" x14ac:dyDescent="0.2"/>
    <row r="1114" s="14" customFormat="1" x14ac:dyDescent="0.2"/>
    <row r="1115" s="14" customFormat="1" x14ac:dyDescent="0.2"/>
    <row r="1116" s="14" customFormat="1" x14ac:dyDescent="0.2"/>
    <row r="1117" s="14" customFormat="1" x14ac:dyDescent="0.2"/>
    <row r="1118" s="14" customFormat="1" x14ac:dyDescent="0.2"/>
    <row r="1119" s="14" customFormat="1" x14ac:dyDescent="0.2"/>
    <row r="1120" s="14" customFormat="1" x14ac:dyDescent="0.2"/>
    <row r="1121" s="14" customFormat="1" x14ac:dyDescent="0.2"/>
    <row r="1122" s="14" customFormat="1" x14ac:dyDescent="0.2"/>
    <row r="1123" s="14" customFormat="1" x14ac:dyDescent="0.2"/>
    <row r="1124" s="14" customFormat="1" x14ac:dyDescent="0.2"/>
    <row r="1125" s="14" customFormat="1" x14ac:dyDescent="0.2"/>
    <row r="1126" s="14" customFormat="1" x14ac:dyDescent="0.2"/>
    <row r="1127" s="14" customFormat="1" x14ac:dyDescent="0.2"/>
    <row r="1128" s="14" customFormat="1" x14ac:dyDescent="0.2"/>
    <row r="1129" s="14" customFormat="1" x14ac:dyDescent="0.2"/>
    <row r="1130" s="14" customFormat="1" x14ac:dyDescent="0.2"/>
    <row r="1131" s="14" customFormat="1" x14ac:dyDescent="0.2"/>
    <row r="1132" s="14" customFormat="1" x14ac:dyDescent="0.2"/>
    <row r="1133" s="14" customFormat="1" x14ac:dyDescent="0.2"/>
    <row r="1134" s="14" customFormat="1" x14ac:dyDescent="0.2"/>
    <row r="1135" s="14" customFormat="1" x14ac:dyDescent="0.2"/>
    <row r="1136" s="14" customFormat="1" x14ac:dyDescent="0.2"/>
    <row r="1137" s="14" customFormat="1" x14ac:dyDescent="0.2"/>
    <row r="1138" s="14" customFormat="1" x14ac:dyDescent="0.2"/>
    <row r="1139" s="14" customFormat="1" x14ac:dyDescent="0.2"/>
    <row r="1140" s="14" customFormat="1" x14ac:dyDescent="0.2"/>
    <row r="1141" s="14" customFormat="1" x14ac:dyDescent="0.2"/>
    <row r="1142" s="14" customFormat="1" x14ac:dyDescent="0.2"/>
    <row r="1143" s="14" customFormat="1" x14ac:dyDescent="0.2"/>
    <row r="1144" s="14" customFormat="1" x14ac:dyDescent="0.2"/>
    <row r="1145" s="14" customFormat="1" x14ac:dyDescent="0.2"/>
    <row r="1146" s="14" customFormat="1" x14ac:dyDescent="0.2"/>
    <row r="1147" s="14" customFormat="1" x14ac:dyDescent="0.2"/>
    <row r="1148" s="14" customFormat="1" x14ac:dyDescent="0.2"/>
    <row r="1149" s="14" customFormat="1" x14ac:dyDescent="0.2"/>
    <row r="1150" s="14" customFormat="1" x14ac:dyDescent="0.2"/>
    <row r="1151" s="14" customFormat="1" x14ac:dyDescent="0.2"/>
    <row r="1152" s="14" customFormat="1" x14ac:dyDescent="0.2"/>
    <row r="1153" s="14" customFormat="1" x14ac:dyDescent="0.2"/>
    <row r="1154" s="14" customFormat="1" x14ac:dyDescent="0.2"/>
  </sheetData>
  <mergeCells count="5">
    <mergeCell ref="C1:F1"/>
    <mergeCell ref="A2:F2"/>
    <mergeCell ref="A3:A4"/>
    <mergeCell ref="B3:E3"/>
    <mergeCell ref="F3:F4"/>
  </mergeCells>
  <phoneticPr fontId="3" type="noConversion"/>
  <pageMargins left="0.78740157480314965" right="0.31496062992125984" top="0.39370078740157483" bottom="0.55118110236220474" header="0.31496062992125984" footer="0.31496062992125984"/>
  <pageSetup paperSize="9" scale="70" orientation="portrait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для деп.</vt:lpstr>
    </vt:vector>
  </TitlesOfParts>
  <Company>Финансовый отдел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FIN04</dc:creator>
  <cp:lastModifiedBy>Пользователь</cp:lastModifiedBy>
  <cp:lastPrinted>2013-12-16T11:29:58Z</cp:lastPrinted>
  <dcterms:created xsi:type="dcterms:W3CDTF">2007-09-27T04:48:52Z</dcterms:created>
  <dcterms:modified xsi:type="dcterms:W3CDTF">2013-12-20T04:29:44Z</dcterms:modified>
</cp:coreProperties>
</file>